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2018\November 2018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71026"/>
</workbook>
</file>

<file path=xl/calcChain.xml><?xml version="1.0" encoding="utf-8"?>
<calcChain xmlns="http://schemas.openxmlformats.org/spreadsheetml/2006/main">
  <c r="F8" i="1" l="1"/>
  <c r="K8" i="1"/>
  <c r="J16" i="1"/>
  <c r="J12" i="1"/>
  <c r="J18" i="1"/>
  <c r="G16" i="1"/>
  <c r="E16" i="1"/>
  <c r="H15" i="1"/>
  <c r="H14" i="1"/>
  <c r="H16" i="1"/>
  <c r="G12" i="1"/>
  <c r="G18" i="1"/>
  <c r="H11" i="1"/>
  <c r="E12" i="1"/>
  <c r="H10" i="1"/>
  <c r="H9" i="1"/>
  <c r="H8" i="1"/>
  <c r="H7" i="1"/>
  <c r="F15" i="1"/>
  <c r="K15" i="1"/>
  <c r="L15" i="1"/>
  <c r="F14" i="1"/>
  <c r="K14" i="1"/>
  <c r="L14" i="1"/>
  <c r="L16" i="1"/>
  <c r="E18" i="1"/>
  <c r="I15" i="1"/>
  <c r="F11" i="1"/>
  <c r="I11" i="1"/>
  <c r="K11" i="1"/>
  <c r="L11" i="1"/>
  <c r="F10" i="1"/>
  <c r="K10" i="1"/>
  <c r="L10" i="1"/>
  <c r="I10" i="1"/>
  <c r="F7" i="1"/>
  <c r="I7" i="1"/>
  <c r="I8" i="1"/>
  <c r="F9" i="1"/>
  <c r="I9" i="1"/>
  <c r="I12" i="1"/>
  <c r="I14" i="1"/>
  <c r="I16" i="1"/>
  <c r="I18" i="1"/>
  <c r="K7" i="1"/>
  <c r="K9" i="1"/>
  <c r="L9" i="1"/>
  <c r="L7" i="1"/>
  <c r="K16" i="1"/>
  <c r="F16" i="1"/>
  <c r="D18" i="1"/>
  <c r="L8" i="1"/>
  <c r="K12" i="1"/>
  <c r="K18" i="1"/>
  <c r="F12" i="1"/>
  <c r="F18" i="1"/>
  <c r="H12" i="1"/>
  <c r="L12" i="1"/>
  <c r="L18" i="1"/>
  <c r="H18" i="1"/>
</calcChain>
</file>

<file path=xl/sharedStrings.xml><?xml version="1.0" encoding="utf-8"?>
<sst xmlns="http://schemas.openxmlformats.org/spreadsheetml/2006/main" count="37" uniqueCount="30">
  <si>
    <t>Sammanfattande tabell över anslagsuppföljningen inom Pensionsmyndighetens ansvarsområde 2018</t>
  </si>
  <si>
    <t>Belopp anges i 1000-tals kronor</t>
  </si>
  <si>
    <t>Ingående överföringsbelopp från 2017</t>
  </si>
  <si>
    <t xml:space="preserve">Anslag år 2018 </t>
  </si>
  <si>
    <t>Tilldelade medel 2018</t>
  </si>
  <si>
    <t>Prognos för 2018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</si>
  <si>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</si>
  <si>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</si>
  <si>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</si>
  <si>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</si>
  <si>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</si>
  <si>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</si>
  <si>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</si>
  <si>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</si>
  <si>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</si>
  <si>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</si>
  <si>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</si>
  <si>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</si>
  <si>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</si>
  <si>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</si>
  <si>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2:1</t>
  </si>
  <si>
    <t>2:1.1</t>
  </si>
  <si>
    <t>Pensionsmyndigheten</t>
  </si>
  <si>
    <t>Summa:</t>
  </si>
  <si>
    <t>Utgiftsområde 12 Ekonomisk trygghet för familjer och barn</t>
  </si>
  <si>
    <t>1:5</t>
  </si>
  <si>
    <t xml:space="preserve">Barnpension och efterlevandestöd </t>
  </si>
  <si>
    <t>1:7</t>
  </si>
  <si>
    <t>Pensionsrätt för barnår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</si>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</sst>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9" fillId="0" borderId="0" xfId="0" applyFont="1"/>
    <xf numFmtId="1" fontId="0" fillId="0" borderId="0" xfId="0" applyNumberFormat="1"/>
    <xf numFmtId="3" fontId="10" fillId="0" borderId="0" xfId="0" applyNumberFormat="1" applyFont="1" applyAlignment="1">
      <alignment horizontal="right" vertical="top" wrapText="1"/>
    </xf>
    <xf numFmtId="3" fontId="10" fillId="0" borderId="0" xfId="0" applyNumberFormat="1" applyFont="1" applyFill="1" applyAlignment="1">
      <alignment horizontal="right" vertical="top" wrapText="1"/>
    </xf>
    <xf numFmtId="3" fontId="1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14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14" x14ac:dyDescent="0.2">
      <c r="A3" s="22" t="s">
        <v>1</v>
      </c>
      <c r="B3" s="23"/>
      <c r="C3" s="23"/>
      <c r="D3" s="23"/>
      <c r="E3" s="23"/>
      <c r="F3" s="23"/>
      <c r="G3" s="23"/>
      <c r="H3" s="23"/>
      <c r="I3" s="23"/>
    </row>
    <row r="4" spans="1:14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2"/>
      <c r="K4" s="12"/>
      <c r="L4" s="12"/>
    </row>
    <row r="5" spans="1:14" ht="27.75" thickBot="1" x14ac:dyDescent="0.25">
      <c r="A5" s="24"/>
      <c r="B5" s="24"/>
      <c r="C5" s="24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13"/>
    </row>
    <row r="6" spans="1:14" x14ac:dyDescent="0.2">
      <c r="A6" s="25" t="s">
        <v>11</v>
      </c>
      <c r="B6" s="25"/>
      <c r="C6" s="25"/>
      <c r="D6" s="25"/>
      <c r="E6" s="25"/>
      <c r="F6" s="25"/>
      <c r="G6" s="25"/>
      <c r="H6" s="25"/>
      <c r="I6" s="25"/>
    </row>
    <row r="7" spans="1:14" x14ac:dyDescent="0.2">
      <c r="A7" s="2" t="s">
        <v>12</v>
      </c>
      <c r="B7" s="2" t="s">
        <v>12</v>
      </c>
      <c r="C7" s="2" t="s">
        <v>13</v>
      </c>
      <c r="D7" s="10">
        <v>-82843</v>
      </c>
      <c r="E7" s="10">
        <v>13080300</v>
      </c>
      <c r="F7" s="3">
        <f>D7+E7</f>
        <v>12997457</v>
      </c>
      <c r="G7" s="17">
        <v>13145900</v>
      </c>
      <c r="H7" s="9">
        <f>E7-G7</f>
        <v>-65600</v>
      </c>
      <c r="I7" s="9">
        <f>F7-G7</f>
        <v>-148443</v>
      </c>
      <c r="J7" s="11">
        <v>654015</v>
      </c>
      <c r="K7" s="3">
        <f>F7+J7</f>
        <v>13651472</v>
      </c>
      <c r="L7" s="9">
        <f>(K7-G7)*((K7-G7)&lt;0)</f>
        <v>0</v>
      </c>
      <c r="N7" s="14"/>
    </row>
    <row r="8" spans="1:14" x14ac:dyDescent="0.2">
      <c r="A8" s="2" t="s">
        <v>14</v>
      </c>
      <c r="B8" s="2" t="s">
        <v>14</v>
      </c>
      <c r="C8" s="2" t="s">
        <v>15</v>
      </c>
      <c r="D8" s="10">
        <v>-13863</v>
      </c>
      <c r="E8" s="10">
        <v>10869800</v>
      </c>
      <c r="F8" s="3">
        <f>D8+E8</f>
        <v>10855937</v>
      </c>
      <c r="G8" s="17">
        <v>10874300</v>
      </c>
      <c r="H8" s="9">
        <f>E8-G8</f>
        <v>-4500</v>
      </c>
      <c r="I8" s="9">
        <f>F8-G8</f>
        <v>-18363</v>
      </c>
      <c r="J8" s="11">
        <v>543490</v>
      </c>
      <c r="K8" s="3">
        <f>F8+J8</f>
        <v>11399427</v>
      </c>
      <c r="L8" s="9">
        <f>(K8-G8)*((K8-G8)&lt;0)</f>
        <v>0</v>
      </c>
      <c r="N8" s="14"/>
    </row>
    <row r="9" spans="1:14" x14ac:dyDescent="0.2">
      <c r="A9" s="2" t="s">
        <v>16</v>
      </c>
      <c r="B9" s="2" t="s">
        <v>16</v>
      </c>
      <c r="C9" s="2" t="s">
        <v>17</v>
      </c>
      <c r="D9" s="10">
        <v>0</v>
      </c>
      <c r="E9" s="10">
        <v>9026600</v>
      </c>
      <c r="F9" s="3">
        <f>D9+E9</f>
        <v>9026600</v>
      </c>
      <c r="G9" s="17">
        <v>9155700</v>
      </c>
      <c r="H9" s="9">
        <f>E9-G9</f>
        <v>-129100</v>
      </c>
      <c r="I9" s="9">
        <f>F9-G9</f>
        <v>-129100</v>
      </c>
      <c r="J9" s="11">
        <v>451330</v>
      </c>
      <c r="K9" s="3">
        <f>F9+J9</f>
        <v>9477930</v>
      </c>
      <c r="L9" s="9">
        <f>(K9-G9)*((K9-G9)&lt;0)</f>
        <v>0</v>
      </c>
      <c r="N9" s="14"/>
    </row>
    <row r="10" spans="1:14" x14ac:dyDescent="0.2">
      <c r="A10" s="2" t="s">
        <v>18</v>
      </c>
      <c r="B10" s="2" t="s">
        <v>18</v>
      </c>
      <c r="C10" s="2" t="s">
        <v>19</v>
      </c>
      <c r="D10" s="10">
        <v>-56187</v>
      </c>
      <c r="E10" s="10">
        <v>1103200</v>
      </c>
      <c r="F10" s="3">
        <f>D10+E10</f>
        <v>1047013</v>
      </c>
      <c r="G10" s="17">
        <v>1084000</v>
      </c>
      <c r="H10" s="9">
        <f>E10-G10</f>
        <v>19200</v>
      </c>
      <c r="I10" s="9">
        <f>F10-G10</f>
        <v>-36987</v>
      </c>
      <c r="J10" s="11">
        <v>55160</v>
      </c>
      <c r="K10" s="9">
        <f>F10+J10</f>
        <v>1102173</v>
      </c>
      <c r="L10" s="9">
        <f>(K10-G10)*((K10-G10)&lt;0)</f>
        <v>0</v>
      </c>
      <c r="N10" s="14"/>
    </row>
    <row r="11" spans="1:14" x14ac:dyDescent="0.2">
      <c r="A11" s="2" t="s">
        <v>20</v>
      </c>
      <c r="B11" s="2" t="s">
        <v>21</v>
      </c>
      <c r="C11" s="2" t="s">
        <v>22</v>
      </c>
      <c r="D11" s="10">
        <v>-24678.620999999985</v>
      </c>
      <c r="E11" s="10">
        <v>554969</v>
      </c>
      <c r="F11" s="10">
        <f>D11+E11</f>
        <v>530290.37899999996</v>
      </c>
      <c r="G11" s="17">
        <v>559114</v>
      </c>
      <c r="H11" s="11">
        <f>E11-G11</f>
        <v>-4145</v>
      </c>
      <c r="I11" s="11">
        <f>F11-G11</f>
        <v>-28823.621000000043</v>
      </c>
      <c r="J11" s="11">
        <v>38847</v>
      </c>
      <c r="K11" s="11">
        <f>F11+J11</f>
        <v>569137.37899999996</v>
      </c>
      <c r="L11" s="9">
        <f>(K11-G11)*((K11-G11)&lt;0)</f>
        <v>0</v>
      </c>
      <c r="N11" s="14"/>
    </row>
    <row r="12" spans="1:14" x14ac:dyDescent="0.2">
      <c r="A12" s="4"/>
      <c r="B12" s="4"/>
      <c r="C12" s="4" t="s">
        <v>23</v>
      </c>
      <c r="D12" s="15">
        <v>-177571.62099999998</v>
      </c>
      <c r="E12" s="5">
        <f t="shared" ref="E12:I12" si="0">SUM(E7:E11)</f>
        <v>34634869</v>
      </c>
      <c r="F12" s="5">
        <f t="shared" si="0"/>
        <v>34457297.379000001</v>
      </c>
      <c r="G12" s="16">
        <f t="shared" si="0"/>
        <v>34819014</v>
      </c>
      <c r="H12" s="5">
        <f t="shared" si="0"/>
        <v>-184145</v>
      </c>
      <c r="I12" s="5">
        <f t="shared" si="0"/>
        <v>-361716.62100000004</v>
      </c>
      <c r="J12" s="5">
        <f>SUM(J7:J11)</f>
        <v>1742842</v>
      </c>
      <c r="K12" s="5">
        <f>SUM(K7:K11)</f>
        <v>36200139.379000001</v>
      </c>
      <c r="L12" s="5">
        <f>SUM(L7:L11)</f>
        <v>0</v>
      </c>
      <c r="N12" s="14"/>
    </row>
    <row r="13" spans="1:14" x14ac:dyDescent="0.2">
      <c r="A13" s="25" t="s">
        <v>24</v>
      </c>
      <c r="B13" s="25"/>
      <c r="C13" s="25"/>
      <c r="D13" s="25"/>
      <c r="E13" s="25"/>
      <c r="F13" s="25"/>
      <c r="G13" s="25"/>
      <c r="H13" s="25"/>
      <c r="I13" s="25"/>
    </row>
    <row r="14" spans="1:14" x14ac:dyDescent="0.2">
      <c r="A14" s="2" t="s">
        <v>25</v>
      </c>
      <c r="B14" s="2" t="s">
        <v>25</v>
      </c>
      <c r="C14" s="2" t="s">
        <v>26</v>
      </c>
      <c r="D14" s="10">
        <v>0</v>
      </c>
      <c r="E14" s="10">
        <v>977800</v>
      </c>
      <c r="F14" s="3">
        <f>D14+E14</f>
        <v>977800</v>
      </c>
      <c r="G14" s="17">
        <v>955200</v>
      </c>
      <c r="H14" s="9">
        <f>E14-G14</f>
        <v>22600</v>
      </c>
      <c r="I14" s="9">
        <f>F14-G14</f>
        <v>22600</v>
      </c>
      <c r="J14" s="10">
        <v>58668</v>
      </c>
      <c r="K14" s="3">
        <f>F14+J14</f>
        <v>1036468</v>
      </c>
      <c r="L14" s="9">
        <f>(K14-G14)*((K14-G14)&lt;0)</f>
        <v>0</v>
      </c>
    </row>
    <row r="15" spans="1:14" x14ac:dyDescent="0.2">
      <c r="A15" s="2" t="s">
        <v>27</v>
      </c>
      <c r="B15" s="2" t="s">
        <v>27</v>
      </c>
      <c r="C15" s="2" t="s">
        <v>28</v>
      </c>
      <c r="D15" s="10">
        <v>0</v>
      </c>
      <c r="E15" s="10">
        <v>7366900</v>
      </c>
      <c r="F15" s="10">
        <f>D15+E15</f>
        <v>7366900</v>
      </c>
      <c r="G15" s="11">
        <v>7366900</v>
      </c>
      <c r="H15" s="11">
        <f>E15-G15</f>
        <v>0</v>
      </c>
      <c r="I15" s="11">
        <f>F15-G15</f>
        <v>0</v>
      </c>
      <c r="J15" s="10">
        <v>0</v>
      </c>
      <c r="K15" s="10">
        <f>F15+J15</f>
        <v>7366900</v>
      </c>
      <c r="L15" s="11">
        <f>(K15-G15)*((K15-G15)&lt;0)</f>
        <v>0</v>
      </c>
    </row>
    <row r="16" spans="1:14" x14ac:dyDescent="0.2">
      <c r="A16" s="4"/>
      <c r="B16" s="4"/>
      <c r="C16" s="4" t="s">
        <v>23</v>
      </c>
      <c r="D16" s="5">
        <v>0</v>
      </c>
      <c r="E16" s="5">
        <f t="shared" ref="E16:I16" si="1">SUM(E14:E15)</f>
        <v>8344700</v>
      </c>
      <c r="F16" s="5">
        <f t="shared" si="1"/>
        <v>8344700</v>
      </c>
      <c r="G16" s="16">
        <f t="shared" si="1"/>
        <v>8322100</v>
      </c>
      <c r="H16" s="5">
        <f t="shared" si="1"/>
        <v>22600</v>
      </c>
      <c r="I16" s="5">
        <f t="shared" si="1"/>
        <v>22600</v>
      </c>
      <c r="J16" s="5">
        <f>SUM(J14:J15)</f>
        <v>58668</v>
      </c>
      <c r="K16" s="5">
        <f>SUM(K14:K15)</f>
        <v>8403368</v>
      </c>
      <c r="L16" s="5">
        <f>SUM(L14:L15)</f>
        <v>0</v>
      </c>
    </row>
    <row r="17" spans="1:12" x14ac:dyDescent="0.2">
      <c r="A17" s="19"/>
      <c r="B17" s="19"/>
      <c r="C17" s="19"/>
      <c r="D17" s="19"/>
      <c r="E17" s="19"/>
      <c r="F17" s="19"/>
      <c r="G17" s="19"/>
      <c r="H17" s="19"/>
      <c r="I17" s="19"/>
    </row>
    <row r="18" spans="1:12" ht="13.5" thickBot="1" x14ac:dyDescent="0.25">
      <c r="A18" s="6"/>
      <c r="B18" s="6"/>
      <c r="C18" s="6" t="s">
        <v>29</v>
      </c>
      <c r="D18" s="7">
        <f t="shared" ref="D18:L18" si="2">D12+D16</f>
        <v>-177571.62099999998</v>
      </c>
      <c r="E18" s="7">
        <f t="shared" si="2"/>
        <v>42979569</v>
      </c>
      <c r="F18" s="7">
        <f t="shared" si="2"/>
        <v>42801997.379000001</v>
      </c>
      <c r="G18" s="7">
        <f t="shared" si="2"/>
        <v>43141114</v>
      </c>
      <c r="H18" s="7">
        <f t="shared" si="2"/>
        <v>-161545</v>
      </c>
      <c r="I18" s="7">
        <f t="shared" si="2"/>
        <v>-339116.62100000004</v>
      </c>
      <c r="J18" s="7">
        <f t="shared" si="2"/>
        <v>1801510</v>
      </c>
      <c r="K18" s="7">
        <f t="shared" si="2"/>
        <v>44603507.379000001</v>
      </c>
      <c r="L18" s="7">
        <f t="shared" si="2"/>
        <v>0</v>
      </c>
    </row>
  </sheetData>
  <mergeCells count="6"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&amp;K0000002018-02-16 dnr VER 2018-2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erlag" ma:contentTypeID="0x010100502CDB7A0A91F2418536AA9171EEDEB52600B2CB3847F8FDD54A8D73A9234733EB70" ma:contentTypeVersion="23" ma:contentTypeDescription="" ma:contentTypeScope="" ma:versionID="872ad6eba02eec648034b5e1428e56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82872c8ffdba14d6d39ebe23347a375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TaxKeywordTaxHTField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7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70cc9aaf-3c20-4758-af7f-200ca945dcd1" ContentTypeId="0x010100502CDB7A0A91F2418536AA9171EEDEB526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4JXXJJFS64ZS-957833390-11</_dlc_DocId>
    <_dlc_DocIdUrl xmlns="465edb57-3a11-4ff8-9c43-7dc2da403828">
      <Url>https://sp.pensionsmyndigheten.se/ovr/ANSLAG/_layouts/15/DocIdRedir.aspx?ID=4JXXJJFS64ZS-957833390-11</Url>
      <Description>4JXXJJFS64ZS-957833390-11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301C5D6B-AE9E-400C-85D7-F1A53858429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327355C-FE73-433E-ADF1-CD24F52B8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1F76C6-419F-4671-B839-223EE656CED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1D34EDA-6EC6-471E-8D88-D85BF927770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D22304C-A22E-47F5-8E4B-B2D6848623C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465edb57-3a11-4ff8-9c43-7dc2da40382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Stefan Granbom</cp:lastModifiedBy>
  <cp:revision/>
  <dcterms:created xsi:type="dcterms:W3CDTF">2009-10-28T11:41:28Z</dcterms:created>
  <dcterms:modified xsi:type="dcterms:W3CDTF">2018-11-21T08:37:27Z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0x010100502CDB7A0A91F2418536AA9171EEDEB52600B2CB3847F8FDD54A8D73A9234733EB70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c05f7af4-c5dd-4796-a950-2a365ba3b1dc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