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4525"/>
</workbook>
</file>

<file path=xl/calcChain.xml><?xml version="1.0" encoding="utf-8"?>
<calcChain xmlns="http://schemas.openxmlformats.org/spreadsheetml/2006/main">
  <c r="J36" i="1" l="1"/>
  <c r="K35" i="1"/>
  <c r="L35" i="1" s="1"/>
  <c r="J32" i="1"/>
  <c r="J38" i="1" s="1"/>
  <c r="D35" i="1" l="1"/>
  <c r="F35" i="1"/>
  <c r="I35" i="1"/>
  <c r="G36" i="1"/>
  <c r="E36" i="1"/>
  <c r="H35" i="1"/>
  <c r="H34" i="1"/>
  <c r="G32" i="1"/>
  <c r="E32" i="1"/>
  <c r="H31" i="1"/>
  <c r="H30" i="1"/>
  <c r="H29" i="1"/>
  <c r="H28" i="1"/>
  <c r="H27" i="1"/>
  <c r="F7" i="1"/>
  <c r="K7" i="1"/>
  <c r="F8" i="1"/>
  <c r="K8" i="1"/>
  <c r="L8" i="1"/>
  <c r="F9" i="1"/>
  <c r="K9" i="1"/>
  <c r="F10" i="1"/>
  <c r="K10" i="1"/>
  <c r="L10" i="1" s="1"/>
  <c r="F11" i="1"/>
  <c r="K11" i="1"/>
  <c r="L11" i="1"/>
  <c r="F14" i="1"/>
  <c r="K14" i="1"/>
  <c r="F15" i="1"/>
  <c r="K15" i="1"/>
  <c r="L15" i="1"/>
  <c r="J12" i="1"/>
  <c r="J18" i="1"/>
  <c r="J16" i="1"/>
  <c r="I7" i="1"/>
  <c r="D27" i="1" s="1"/>
  <c r="F27" i="1" s="1"/>
  <c r="I8" i="1"/>
  <c r="D28" i="1"/>
  <c r="I14" i="1"/>
  <c r="D34" i="1" s="1"/>
  <c r="I16" i="1"/>
  <c r="I10" i="1"/>
  <c r="D30" i="1" s="1"/>
  <c r="F30" i="1" s="1"/>
  <c r="I11" i="1"/>
  <c r="I15" i="1"/>
  <c r="H7" i="1"/>
  <c r="H8" i="1"/>
  <c r="H14" i="1"/>
  <c r="H16" i="1" s="1"/>
  <c r="H9" i="1"/>
  <c r="H10" i="1"/>
  <c r="H11" i="1"/>
  <c r="H15" i="1"/>
  <c r="G12" i="1"/>
  <c r="G16" i="1"/>
  <c r="F16" i="1"/>
  <c r="E12" i="1"/>
  <c r="E16" i="1"/>
  <c r="E18" i="1"/>
  <c r="D12" i="1"/>
  <c r="D16" i="1"/>
  <c r="D18" i="1"/>
  <c r="F12" i="1"/>
  <c r="F18" i="1"/>
  <c r="K16" i="1"/>
  <c r="L14" i="1"/>
  <c r="L16" i="1" s="1"/>
  <c r="L7" i="1"/>
  <c r="E38" i="1"/>
  <c r="K12" i="1"/>
  <c r="K18" i="1" s="1"/>
  <c r="L9" i="1"/>
  <c r="I9" i="1"/>
  <c r="D29" i="1" s="1"/>
  <c r="F29" i="1" s="1"/>
  <c r="F31" i="1"/>
  <c r="K31" i="1" s="1"/>
  <c r="L31" i="1" s="1"/>
  <c r="I31" i="1"/>
  <c r="D36" i="1" l="1"/>
  <c r="F34" i="1"/>
  <c r="K34" i="1" s="1"/>
  <c r="K36" i="1" s="1"/>
  <c r="K27" i="1"/>
  <c r="L27" i="1" s="1"/>
  <c r="I27" i="1"/>
  <c r="H32" i="1"/>
  <c r="K29" i="1"/>
  <c r="L29" i="1" s="1"/>
  <c r="I29" i="1"/>
  <c r="K30" i="1"/>
  <c r="L30" i="1" s="1"/>
  <c r="I30" i="1"/>
  <c r="H12" i="1"/>
  <c r="H18" i="1" s="1"/>
  <c r="D32" i="1"/>
  <c r="D38" i="1" s="1"/>
  <c r="L12" i="1"/>
  <c r="L18" i="1" s="1"/>
  <c r="I12" i="1"/>
  <c r="I18" i="1" s="1"/>
  <c r="H36" i="1"/>
  <c r="L34" i="1"/>
  <c r="L36" i="1" s="1"/>
  <c r="G18" i="1"/>
  <c r="F28" i="1"/>
  <c r="G38" i="1"/>
  <c r="H38" i="1"/>
  <c r="F36" i="1" l="1"/>
  <c r="I34" i="1"/>
  <c r="I36" i="1" s="1"/>
  <c r="K28" i="1"/>
  <c r="I28" i="1"/>
  <c r="I32" i="1" s="1"/>
  <c r="F32" i="1"/>
  <c r="F38" i="1" s="1"/>
  <c r="I38" i="1" l="1"/>
  <c r="L28" i="1"/>
  <c r="L32" i="1" s="1"/>
  <c r="L38" i="1" s="1"/>
  <c r="K32" i="1"/>
  <c r="K38" i="1" s="1"/>
</calcChain>
</file>

<file path=xl/sharedStrings.xml><?xml version="1.0" encoding="utf-8"?>
<sst xmlns="http://schemas.openxmlformats.org/spreadsheetml/2006/main" count="74" uniqueCount="35">
  <si>
    <t>Belopp anges i 1000-tals kronor</t>
  </si>
  <si>
    <t>Avvikelse från tilldelade medel</t>
  </si>
  <si>
    <t>Högsta anslagskredit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</si>
  <si>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</si>
  <si>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</si>
  <si>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</si>
  <si>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</si>
  <si>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</si>
  <si>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</si>
  <si>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</si>
  <si>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</si>
  <si>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</si>
  <si>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</si>
  <si>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</si>
  <si>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</si>
  <si>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</si>
  <si>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</si>
  <si>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</si>
  <si>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</si>
  <si>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</si>
  <si>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</si>
  <si>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</si>
  <si>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</si>
  <si>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</si>
  <si>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>Sammanfattande tabell över anslagsuppföljningen inom Pensionsmyndighetens ansvarsområde 2011</t>
  </si>
  <si>
    <t>Ingående överföringsbelopp från 2010</t>
  </si>
  <si>
    <t>Tilldelade medel 2011</t>
  </si>
  <si>
    <t>Anslag år 2011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</si>
  <si>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</si>
  <si>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</si>
  <si>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</si>
  <si>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</si>
  <si>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Prognos för 2012</t>
  </si>
  <si>
    <t>Preliminärt utfall för 2011</t>
  </si>
  <si>
    <t xml:space="preserve">Anslag år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</si>
</sst>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O11" sqref="O11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5" t="s">
        <v>24</v>
      </c>
      <c r="B1" s="16"/>
      <c r="C1" s="16"/>
      <c r="D1" s="16"/>
      <c r="E1" s="16"/>
      <c r="F1" s="16"/>
      <c r="G1" s="16"/>
      <c r="H1" s="16"/>
      <c r="I1" s="16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</row>
    <row r="3" spans="1:12" x14ac:dyDescent="0.2">
      <c r="A3" s="17" t="s">
        <v>0</v>
      </c>
      <c r="B3" s="18"/>
      <c r="C3" s="18"/>
      <c r="D3" s="18"/>
      <c r="E3" s="18"/>
      <c r="F3" s="18"/>
      <c r="G3" s="18"/>
      <c r="H3" s="18"/>
      <c r="I3" s="18"/>
    </row>
    <row r="4" spans="1:12" ht="13.5" thickBo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2" ht="27.75" thickBot="1" x14ac:dyDescent="0.25">
      <c r="A5" s="19"/>
      <c r="B5" s="19"/>
      <c r="C5" s="19"/>
      <c r="D5" s="2" t="s">
        <v>25</v>
      </c>
      <c r="E5" s="9" t="s">
        <v>27</v>
      </c>
      <c r="F5" s="9" t="s">
        <v>26</v>
      </c>
      <c r="G5" s="9" t="s">
        <v>33</v>
      </c>
      <c r="H5" s="9" t="s">
        <v>23</v>
      </c>
      <c r="I5" s="9" t="s">
        <v>1</v>
      </c>
      <c r="J5" s="9" t="s">
        <v>2</v>
      </c>
      <c r="K5" s="9" t="s">
        <v>3</v>
      </c>
      <c r="L5" s="9" t="s">
        <v>4</v>
      </c>
    </row>
    <row r="6" spans="1:12" ht="15" customHeight="1" x14ac:dyDescent="0.2">
      <c r="A6" s="20" t="s">
        <v>12</v>
      </c>
      <c r="B6" s="20"/>
      <c r="C6" s="20"/>
      <c r="D6" s="20"/>
      <c r="E6" s="20"/>
      <c r="F6" s="20"/>
      <c r="G6" s="20"/>
      <c r="H6" s="20"/>
      <c r="I6" s="20"/>
    </row>
    <row r="7" spans="1:12" x14ac:dyDescent="0.2">
      <c r="A7" s="3" t="s">
        <v>8</v>
      </c>
      <c r="B7" s="3" t="s">
        <v>8</v>
      </c>
      <c r="C7" s="3" t="s">
        <v>13</v>
      </c>
      <c r="D7" s="11">
        <v>-117796</v>
      </c>
      <c r="E7" s="11">
        <v>18103000</v>
      </c>
      <c r="F7" s="4">
        <f>D7+E7</f>
        <v>17985204</v>
      </c>
      <c r="G7" s="11">
        <v>18485033</v>
      </c>
      <c r="H7" s="10">
        <f>E7-G7</f>
        <v>-382033</v>
      </c>
      <c r="I7" s="10">
        <f>F7-G7</f>
        <v>-499829</v>
      </c>
      <c r="J7" s="12">
        <v>905150</v>
      </c>
      <c r="K7" s="4">
        <f>F7+J7</f>
        <v>18890354</v>
      </c>
      <c r="L7" s="10">
        <f>(K7-G7)*((K7-G7)&lt;0)</f>
        <v>0</v>
      </c>
    </row>
    <row r="8" spans="1:12" x14ac:dyDescent="0.2">
      <c r="A8" s="3" t="s">
        <v>9</v>
      </c>
      <c r="B8" s="3" t="s">
        <v>9</v>
      </c>
      <c r="C8" s="3" t="s">
        <v>14</v>
      </c>
      <c r="D8" s="11">
        <v>-174543</v>
      </c>
      <c r="E8" s="11">
        <v>14444000</v>
      </c>
      <c r="F8" s="4">
        <f>D8+E8</f>
        <v>14269457</v>
      </c>
      <c r="G8" s="11">
        <v>14438942</v>
      </c>
      <c r="H8" s="10">
        <f>E8-G8</f>
        <v>5058</v>
      </c>
      <c r="I8" s="10">
        <f>F8-G8</f>
        <v>-169485</v>
      </c>
      <c r="J8" s="11">
        <v>722200</v>
      </c>
      <c r="K8" s="4">
        <f>F8+J8</f>
        <v>14991657</v>
      </c>
      <c r="L8" s="10">
        <f>(K8-G8)*((K8-G8)&lt;0)</f>
        <v>0</v>
      </c>
    </row>
    <row r="9" spans="1:12" x14ac:dyDescent="0.2">
      <c r="A9" s="3" t="s">
        <v>10</v>
      </c>
      <c r="B9" s="3" t="s">
        <v>10</v>
      </c>
      <c r="C9" s="3" t="s">
        <v>15</v>
      </c>
      <c r="D9" s="11">
        <v>0</v>
      </c>
      <c r="E9" s="11">
        <v>7105000</v>
      </c>
      <c r="F9" s="4">
        <f>D9+E9</f>
        <v>7105000</v>
      </c>
      <c r="G9" s="11">
        <v>7593519</v>
      </c>
      <c r="H9" s="10">
        <f>E9-G9</f>
        <v>-488519</v>
      </c>
      <c r="I9" s="10">
        <f>F9-G9</f>
        <v>-488519</v>
      </c>
      <c r="J9" s="11">
        <v>568000</v>
      </c>
      <c r="K9" s="4">
        <f>F9+J9</f>
        <v>7673000</v>
      </c>
      <c r="L9" s="10">
        <f>(K9-G9)*((K9-G9)&lt;0)</f>
        <v>0</v>
      </c>
    </row>
    <row r="10" spans="1:12" x14ac:dyDescent="0.2">
      <c r="A10" s="3" t="s">
        <v>5</v>
      </c>
      <c r="B10" s="3" t="s">
        <v>5</v>
      </c>
      <c r="C10" s="3" t="s">
        <v>16</v>
      </c>
      <c r="D10" s="11">
        <v>-24495</v>
      </c>
      <c r="E10" s="11">
        <v>523000</v>
      </c>
      <c r="F10" s="4">
        <f>D10+E10</f>
        <v>498505</v>
      </c>
      <c r="G10" s="12">
        <v>534846</v>
      </c>
      <c r="H10" s="10">
        <f>E10-G10</f>
        <v>-11846</v>
      </c>
      <c r="I10" s="10">
        <f>F10-G10</f>
        <v>-36341</v>
      </c>
      <c r="J10" s="12">
        <v>41840</v>
      </c>
      <c r="K10" s="10">
        <f>F10+J10</f>
        <v>540345</v>
      </c>
      <c r="L10" s="10">
        <f>(K10-G10)*((K10-G10)&lt;0)</f>
        <v>0</v>
      </c>
    </row>
    <row r="11" spans="1:12" x14ac:dyDescent="0.2">
      <c r="A11" s="3" t="s">
        <v>20</v>
      </c>
      <c r="B11" s="3" t="s">
        <v>22</v>
      </c>
      <c r="C11" s="3" t="s">
        <v>21</v>
      </c>
      <c r="D11" s="11">
        <v>17850</v>
      </c>
      <c r="E11" s="11">
        <v>566038</v>
      </c>
      <c r="F11" s="11">
        <f>D11+E11</f>
        <v>583888</v>
      </c>
      <c r="G11" s="11">
        <v>537598</v>
      </c>
      <c r="H11" s="10">
        <f>E11-G11</f>
        <v>28440</v>
      </c>
      <c r="I11" s="10">
        <f>F11-G11</f>
        <v>46290</v>
      </c>
      <c r="J11" s="11">
        <v>16981</v>
      </c>
      <c r="K11" s="10">
        <f>F11+J11</f>
        <v>600869</v>
      </c>
      <c r="L11" s="10">
        <f>(K11-G11)*((K11-G11)&lt;0)</f>
        <v>0</v>
      </c>
    </row>
    <row r="12" spans="1:12" x14ac:dyDescent="0.2">
      <c r="A12" s="5"/>
      <c r="B12" s="5"/>
      <c r="C12" s="5" t="s">
        <v>7</v>
      </c>
      <c r="D12" s="6">
        <f t="shared" ref="D12:I12" si="0">SUM(D7:D11)</f>
        <v>-298984</v>
      </c>
      <c r="E12" s="6">
        <f t="shared" si="0"/>
        <v>40741038</v>
      </c>
      <c r="F12" s="6">
        <f t="shared" si="0"/>
        <v>40442054</v>
      </c>
      <c r="G12" s="6">
        <f t="shared" si="0"/>
        <v>41589938</v>
      </c>
      <c r="H12" s="6">
        <f t="shared" si="0"/>
        <v>-848900</v>
      </c>
      <c r="I12" s="6">
        <f t="shared" si="0"/>
        <v>-1147884</v>
      </c>
      <c r="J12" s="6">
        <f>SUM(J7:J11)</f>
        <v>2254171</v>
      </c>
      <c r="K12" s="6">
        <f>SUM(K7:K11)</f>
        <v>42696225</v>
      </c>
      <c r="L12" s="6">
        <f>SUM(L7:L11)</f>
        <v>0</v>
      </c>
    </row>
    <row r="13" spans="1:12" ht="15" customHeight="1" x14ac:dyDescent="0.2">
      <c r="A13" s="13" t="s">
        <v>17</v>
      </c>
      <c r="B13" s="13"/>
      <c r="C13" s="13"/>
      <c r="D13" s="13"/>
      <c r="E13" s="13"/>
      <c r="F13" s="13"/>
      <c r="G13" s="13"/>
      <c r="H13" s="13"/>
      <c r="I13" s="13"/>
    </row>
    <row r="14" spans="1:12" x14ac:dyDescent="0.2">
      <c r="A14" s="3" t="s">
        <v>11</v>
      </c>
      <c r="B14" s="3" t="s">
        <v>11</v>
      </c>
      <c r="C14" s="3" t="s">
        <v>28</v>
      </c>
      <c r="D14" s="11">
        <v>-56851</v>
      </c>
      <c r="E14" s="11">
        <v>921000</v>
      </c>
      <c r="F14" s="4">
        <f>D14+E14</f>
        <v>864149</v>
      </c>
      <c r="G14" s="12">
        <v>921237</v>
      </c>
      <c r="H14" s="10">
        <f>E14-G14</f>
        <v>-237</v>
      </c>
      <c r="I14" s="10">
        <f>F14-G14</f>
        <v>-57088</v>
      </c>
      <c r="J14" s="11">
        <v>64470</v>
      </c>
      <c r="K14" s="4">
        <f>F14+J14</f>
        <v>928619</v>
      </c>
      <c r="L14" s="10">
        <f>(K14-G14)*((K14-G14)&lt;0)</f>
        <v>0</v>
      </c>
    </row>
    <row r="15" spans="1:12" x14ac:dyDescent="0.2">
      <c r="A15" s="3" t="s">
        <v>6</v>
      </c>
      <c r="B15" s="3" t="s">
        <v>6</v>
      </c>
      <c r="C15" s="3" t="s">
        <v>18</v>
      </c>
      <c r="D15" s="4">
        <v>0</v>
      </c>
      <c r="E15" s="11">
        <v>5345000</v>
      </c>
      <c r="F15" s="4">
        <f>D15+E15</f>
        <v>5345000</v>
      </c>
      <c r="G15" s="11">
        <v>5345000</v>
      </c>
      <c r="H15" s="10">
        <f>E15-G15</f>
        <v>0</v>
      </c>
      <c r="I15" s="10">
        <f>F15-G15</f>
        <v>0</v>
      </c>
      <c r="J15" s="4">
        <v>0</v>
      </c>
      <c r="K15" s="4">
        <f>F15+J15</f>
        <v>5345000</v>
      </c>
      <c r="L15" s="10">
        <f>(K15-G15)*((K15-G15)&lt;0)</f>
        <v>0</v>
      </c>
    </row>
    <row r="16" spans="1:12" x14ac:dyDescent="0.2">
      <c r="A16" s="5"/>
      <c r="B16" s="5"/>
      <c r="C16" s="5" t="s">
        <v>7</v>
      </c>
      <c r="D16" s="6">
        <f t="shared" ref="D16:I16" si="1">SUM(D14:D15)</f>
        <v>-56851</v>
      </c>
      <c r="E16" s="6">
        <f t="shared" si="1"/>
        <v>6266000</v>
      </c>
      <c r="F16" s="6">
        <f t="shared" si="1"/>
        <v>6209149</v>
      </c>
      <c r="G16" s="6">
        <f t="shared" si="1"/>
        <v>6266237</v>
      </c>
      <c r="H16" s="6">
        <f t="shared" si="1"/>
        <v>-237</v>
      </c>
      <c r="I16" s="6">
        <f t="shared" si="1"/>
        <v>-57088</v>
      </c>
      <c r="J16" s="6">
        <f>SUM(J14:J15)</f>
        <v>64470</v>
      </c>
      <c r="K16" s="6">
        <f>SUM(K14:K15)</f>
        <v>6273619</v>
      </c>
      <c r="L16" s="6">
        <f>SUM(L14:L15)</f>
        <v>0</v>
      </c>
    </row>
    <row r="17" spans="1:12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5" thickBot="1" x14ac:dyDescent="0.25">
      <c r="A18" s="7"/>
      <c r="B18" s="7"/>
      <c r="C18" s="7" t="s">
        <v>19</v>
      </c>
      <c r="D18" s="8">
        <f t="shared" ref="D18:L18" si="2">D12+D16</f>
        <v>-355835</v>
      </c>
      <c r="E18" s="8">
        <f t="shared" si="2"/>
        <v>47007038</v>
      </c>
      <c r="F18" s="8">
        <f t="shared" si="2"/>
        <v>46651203</v>
      </c>
      <c r="G18" s="8">
        <f t="shared" si="2"/>
        <v>47856175</v>
      </c>
      <c r="H18" s="8">
        <f t="shared" si="2"/>
        <v>-849137</v>
      </c>
      <c r="I18" s="8">
        <f t="shared" si="2"/>
        <v>-1204972</v>
      </c>
      <c r="J18" s="8">
        <f t="shared" si="2"/>
        <v>2318641</v>
      </c>
      <c r="K18" s="8">
        <f t="shared" si="2"/>
        <v>48969844</v>
      </c>
      <c r="L18" s="8">
        <f t="shared" si="2"/>
        <v>0</v>
      </c>
    </row>
    <row r="21" spans="1:12" ht="15" x14ac:dyDescent="0.25">
      <c r="A21" s="15" t="s">
        <v>29</v>
      </c>
      <c r="B21" s="16"/>
      <c r="C21" s="16"/>
      <c r="D21" s="16"/>
      <c r="E21" s="16"/>
      <c r="F21" s="16"/>
      <c r="G21" s="16"/>
      <c r="H21" s="16"/>
      <c r="I21" s="16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12" x14ac:dyDescent="0.2">
      <c r="A23" s="17" t="s">
        <v>0</v>
      </c>
      <c r="B23" s="18"/>
      <c r="C23" s="18"/>
      <c r="D23" s="18"/>
      <c r="E23" s="18"/>
      <c r="F23" s="18"/>
      <c r="G23" s="18"/>
      <c r="H23" s="18"/>
      <c r="I23" s="18"/>
    </row>
    <row r="24" spans="1:12" ht="13.5" thickBo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2" ht="27.75" thickBot="1" x14ac:dyDescent="0.25">
      <c r="A25" s="19"/>
      <c r="B25" s="19"/>
      <c r="C25" s="19"/>
      <c r="D25" s="2" t="s">
        <v>30</v>
      </c>
      <c r="E25" s="9" t="s">
        <v>34</v>
      </c>
      <c r="F25" s="9" t="s">
        <v>31</v>
      </c>
      <c r="G25" s="9" t="s">
        <v>32</v>
      </c>
      <c r="H25" s="9" t="s">
        <v>23</v>
      </c>
      <c r="I25" s="9" t="s">
        <v>1</v>
      </c>
      <c r="J25" s="9" t="s">
        <v>2</v>
      </c>
      <c r="K25" s="9" t="s">
        <v>3</v>
      </c>
      <c r="L25" s="9" t="s">
        <v>4</v>
      </c>
    </row>
    <row r="26" spans="1:12" ht="15" customHeight="1" x14ac:dyDescent="0.2">
      <c r="A26" s="13" t="s">
        <v>12</v>
      </c>
      <c r="B26" s="13"/>
      <c r="C26" s="13"/>
      <c r="D26" s="13"/>
      <c r="E26" s="13"/>
      <c r="F26" s="13"/>
      <c r="G26" s="13"/>
      <c r="H26" s="13"/>
      <c r="I26" s="13"/>
    </row>
    <row r="27" spans="1:12" x14ac:dyDescent="0.2">
      <c r="A27" s="3" t="s">
        <v>8</v>
      </c>
      <c r="B27" s="3" t="s">
        <v>8</v>
      </c>
      <c r="C27" s="3" t="s">
        <v>13</v>
      </c>
      <c r="D27" s="11">
        <f>I7*(I7&lt;0)</f>
        <v>-499829</v>
      </c>
      <c r="E27" s="11">
        <v>18063000</v>
      </c>
      <c r="F27" s="4">
        <f>D27+E27</f>
        <v>17563171</v>
      </c>
      <c r="G27" s="11">
        <v>18013200</v>
      </c>
      <c r="H27" s="10">
        <f>E27-G27</f>
        <v>49800</v>
      </c>
      <c r="I27" s="10">
        <f>F27-G27</f>
        <v>-450029</v>
      </c>
      <c r="J27" s="12">
        <v>903150</v>
      </c>
      <c r="K27" s="4">
        <f>F27+J27</f>
        <v>18466321</v>
      </c>
      <c r="L27" s="10">
        <f>(K27-G27)*((K27-G27)&lt;0)</f>
        <v>0</v>
      </c>
    </row>
    <row r="28" spans="1:12" x14ac:dyDescent="0.2">
      <c r="A28" s="3" t="s">
        <v>9</v>
      </c>
      <c r="B28" s="3" t="s">
        <v>9</v>
      </c>
      <c r="C28" s="3" t="s">
        <v>14</v>
      </c>
      <c r="D28" s="11">
        <f>I8*(I8&lt;0)</f>
        <v>-169485</v>
      </c>
      <c r="E28" s="11">
        <v>14280000</v>
      </c>
      <c r="F28" s="4">
        <f>D28+E28</f>
        <v>14110515</v>
      </c>
      <c r="G28" s="11">
        <v>14270400</v>
      </c>
      <c r="H28" s="10">
        <f>E28-G28</f>
        <v>9600</v>
      </c>
      <c r="I28" s="10">
        <f>F28-G28</f>
        <v>-159885</v>
      </c>
      <c r="J28" s="12">
        <v>714000</v>
      </c>
      <c r="K28" s="4">
        <f>F28+J28</f>
        <v>14824515</v>
      </c>
      <c r="L28" s="10">
        <f>(K28-G28)*((K28-G28)&lt;0)</f>
        <v>0</v>
      </c>
    </row>
    <row r="29" spans="1:12" x14ac:dyDescent="0.2">
      <c r="A29" s="3" t="s">
        <v>10</v>
      </c>
      <c r="B29" s="3" t="s">
        <v>10</v>
      </c>
      <c r="C29" s="3" t="s">
        <v>15</v>
      </c>
      <c r="D29" s="11">
        <f>I9*(I9&lt;0)</f>
        <v>-488519</v>
      </c>
      <c r="E29" s="11">
        <v>7643000</v>
      </c>
      <c r="F29" s="4">
        <f>D29+E29</f>
        <v>7154481</v>
      </c>
      <c r="G29" s="11">
        <v>7776000</v>
      </c>
      <c r="H29" s="10">
        <f>E29-G29</f>
        <v>-133000</v>
      </c>
      <c r="I29" s="10">
        <f>F29-G29</f>
        <v>-621519</v>
      </c>
      <c r="J29" s="12">
        <v>382150</v>
      </c>
      <c r="K29" s="4">
        <f>F29+J29</f>
        <v>7536631</v>
      </c>
      <c r="L29" s="10">
        <f>(K29-G29)*((K29-G29)&lt;0)</f>
        <v>-239369</v>
      </c>
    </row>
    <row r="30" spans="1:12" x14ac:dyDescent="0.2">
      <c r="A30" s="3" t="s">
        <v>5</v>
      </c>
      <c r="B30" s="3" t="s">
        <v>5</v>
      </c>
      <c r="C30" s="3" t="s">
        <v>16</v>
      </c>
      <c r="D30" s="11">
        <f>I10*(I10&lt;0)</f>
        <v>-36341</v>
      </c>
      <c r="E30" s="11">
        <v>546000</v>
      </c>
      <c r="F30" s="4">
        <f>D30+E30</f>
        <v>509659</v>
      </c>
      <c r="G30" s="12">
        <v>567400</v>
      </c>
      <c r="H30" s="10">
        <f>E30-G30</f>
        <v>-21400</v>
      </c>
      <c r="I30" s="10">
        <f>F30-G30</f>
        <v>-57741</v>
      </c>
      <c r="J30" s="12">
        <v>27300</v>
      </c>
      <c r="K30" s="10">
        <f>F30+J30</f>
        <v>536959</v>
      </c>
      <c r="L30" s="10">
        <f>(K30-G30)*((K30-G30)&lt;0)</f>
        <v>-30441</v>
      </c>
    </row>
    <row r="31" spans="1:12" x14ac:dyDescent="0.2">
      <c r="A31" s="3" t="s">
        <v>20</v>
      </c>
      <c r="B31" s="3" t="s">
        <v>22</v>
      </c>
      <c r="C31" s="3" t="s">
        <v>21</v>
      </c>
      <c r="D31" s="11">
        <v>28302</v>
      </c>
      <c r="E31" s="11">
        <v>527712</v>
      </c>
      <c r="F31" s="11">
        <f>D31+E31</f>
        <v>556014</v>
      </c>
      <c r="G31" s="11">
        <v>549441</v>
      </c>
      <c r="H31" s="10">
        <f>E31-G31</f>
        <v>-21729</v>
      </c>
      <c r="I31" s="10">
        <f>F31-G31</f>
        <v>6573</v>
      </c>
      <c r="J31" s="10">
        <v>15831</v>
      </c>
      <c r="K31" s="10">
        <f>F31+J31</f>
        <v>571845</v>
      </c>
      <c r="L31" s="10">
        <f>(K31-G31)*((K31-G31)&lt;0)</f>
        <v>0</v>
      </c>
    </row>
    <row r="32" spans="1:12" x14ac:dyDescent="0.2">
      <c r="A32" s="5"/>
      <c r="B32" s="5"/>
      <c r="C32" s="5" t="s">
        <v>7</v>
      </c>
      <c r="D32" s="6">
        <f t="shared" ref="D32:I32" si="3">SUM(D27:D31)</f>
        <v>-1165872</v>
      </c>
      <c r="E32" s="6">
        <f t="shared" si="3"/>
        <v>41059712</v>
      </c>
      <c r="F32" s="6">
        <f t="shared" si="3"/>
        <v>39893840</v>
      </c>
      <c r="G32" s="6">
        <f t="shared" si="3"/>
        <v>41176441</v>
      </c>
      <c r="H32" s="6">
        <f t="shared" si="3"/>
        <v>-116729</v>
      </c>
      <c r="I32" s="6">
        <f t="shared" si="3"/>
        <v>-1282601</v>
      </c>
      <c r="J32" s="6">
        <f>SUM(J27:J31)</f>
        <v>2042431</v>
      </c>
      <c r="K32" s="6">
        <f>SUM(K27:K31)</f>
        <v>41936271</v>
      </c>
      <c r="L32" s="6">
        <f>SUM(L27:L31)</f>
        <v>-269810</v>
      </c>
    </row>
    <row r="33" spans="1:12" ht="15" customHeight="1" x14ac:dyDescent="0.2">
      <c r="A33" s="13" t="s">
        <v>17</v>
      </c>
      <c r="B33" s="13"/>
      <c r="C33" s="13"/>
      <c r="D33" s="13"/>
      <c r="E33" s="13"/>
      <c r="F33" s="13"/>
      <c r="G33" s="13"/>
      <c r="H33" s="13"/>
      <c r="I33" s="13"/>
    </row>
    <row r="34" spans="1:12" x14ac:dyDescent="0.2">
      <c r="A34" s="3" t="s">
        <v>11</v>
      </c>
      <c r="B34" s="3" t="s">
        <v>11</v>
      </c>
      <c r="C34" s="3" t="s">
        <v>28</v>
      </c>
      <c r="D34" s="11">
        <f>I14*(I14&lt;0)</f>
        <v>-57088</v>
      </c>
      <c r="E34" s="11">
        <v>913000</v>
      </c>
      <c r="F34" s="4">
        <f>D34+E34</f>
        <v>855912</v>
      </c>
      <c r="G34" s="12">
        <v>906000</v>
      </c>
      <c r="H34" s="10">
        <f>E34-G34</f>
        <v>7000</v>
      </c>
      <c r="I34" s="10">
        <f>F34-G34</f>
        <v>-50088</v>
      </c>
      <c r="J34" s="11">
        <v>54780</v>
      </c>
      <c r="K34" s="4">
        <f>F34+J34</f>
        <v>910692</v>
      </c>
      <c r="L34" s="10">
        <f>(K34-G34)*((K34-G34)&lt;0)</f>
        <v>0</v>
      </c>
    </row>
    <row r="35" spans="1:12" x14ac:dyDescent="0.2">
      <c r="A35" s="3" t="s">
        <v>6</v>
      </c>
      <c r="B35" s="3" t="s">
        <v>6</v>
      </c>
      <c r="C35" s="3" t="s">
        <v>18</v>
      </c>
      <c r="D35" s="11">
        <f>I15*(I15&lt;0)</f>
        <v>0</v>
      </c>
      <c r="E35" s="11">
        <v>6327000</v>
      </c>
      <c r="F35" s="4">
        <f>D35+E35</f>
        <v>6327000</v>
      </c>
      <c r="G35" s="11">
        <v>6327000</v>
      </c>
      <c r="H35" s="10">
        <f>E35-G35</f>
        <v>0</v>
      </c>
      <c r="I35" s="10">
        <f>F35-G35</f>
        <v>0</v>
      </c>
      <c r="J35" s="11">
        <v>0</v>
      </c>
      <c r="K35" s="4">
        <f>F35+J35</f>
        <v>6327000</v>
      </c>
      <c r="L35" s="10">
        <f>(K35-G35)*((K35-G35)&lt;0)</f>
        <v>0</v>
      </c>
    </row>
    <row r="36" spans="1:12" x14ac:dyDescent="0.2">
      <c r="A36" s="5"/>
      <c r="B36" s="5"/>
      <c r="C36" s="5" t="s">
        <v>7</v>
      </c>
      <c r="D36" s="6">
        <f t="shared" ref="D36:I36" si="4">SUM(D34:D35)</f>
        <v>-57088</v>
      </c>
      <c r="E36" s="6">
        <f t="shared" si="4"/>
        <v>7240000</v>
      </c>
      <c r="F36" s="6">
        <f t="shared" si="4"/>
        <v>7182912</v>
      </c>
      <c r="G36" s="6">
        <f t="shared" si="4"/>
        <v>7233000</v>
      </c>
      <c r="H36" s="6">
        <f t="shared" si="4"/>
        <v>7000</v>
      </c>
      <c r="I36" s="6">
        <f t="shared" si="4"/>
        <v>-50088</v>
      </c>
      <c r="J36" s="6">
        <f>SUM(J34:J35)</f>
        <v>54780</v>
      </c>
      <c r="K36" s="6">
        <f>SUM(K34:K35)</f>
        <v>7237692</v>
      </c>
      <c r="L36" s="6">
        <f>SUM(L34:L35)</f>
        <v>0</v>
      </c>
    </row>
    <row r="37" spans="1:12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12" ht="13.5" thickBot="1" x14ac:dyDescent="0.25">
      <c r="A38" s="7"/>
      <c r="B38" s="7"/>
      <c r="C38" s="7" t="s">
        <v>19</v>
      </c>
      <c r="D38" s="8">
        <f t="shared" ref="D38:L38" si="5">D32+D36</f>
        <v>-1222960</v>
      </c>
      <c r="E38" s="8">
        <f t="shared" si="5"/>
        <v>48299712</v>
      </c>
      <c r="F38" s="8">
        <f t="shared" si="5"/>
        <v>47076752</v>
      </c>
      <c r="G38" s="8">
        <f t="shared" si="5"/>
        <v>48409441</v>
      </c>
      <c r="H38" s="8">
        <f t="shared" si="5"/>
        <v>-109729</v>
      </c>
      <c r="I38" s="8">
        <f t="shared" si="5"/>
        <v>-1332689</v>
      </c>
      <c r="J38" s="8">
        <f t="shared" si="5"/>
        <v>2097211</v>
      </c>
      <c r="K38" s="8">
        <f t="shared" si="5"/>
        <v>49173963</v>
      </c>
      <c r="L38" s="8">
        <f t="shared" si="5"/>
        <v>-269810</v>
      </c>
    </row>
  </sheetData>
  <mergeCells count="12">
    <mergeCell ref="A37:I37"/>
    <mergeCell ref="A21:I21"/>
    <mergeCell ref="A23:I23"/>
    <mergeCell ref="A25:C25"/>
    <mergeCell ref="A26:I26"/>
    <mergeCell ref="A33:I33"/>
    <mergeCell ref="A13:I13"/>
    <mergeCell ref="A17:I17"/>
    <mergeCell ref="A1:I1"/>
    <mergeCell ref="A3:I3"/>
    <mergeCell ref="A5:C5"/>
    <mergeCell ref="A6:I6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2012-01-18, dnr VER 2012-2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2012-01-13T12:51:07Z</cp:lastPrinted>
  <dcterms:created xsi:type="dcterms:W3CDTF">2009-10-28T11:41:28Z</dcterms:created>
  <dcterms:modified xsi:type="dcterms:W3CDTF">2012-01-18T08:15:51Z</dcterms:modified>
</cp:coreProperties>
</file>