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D34" i="1" l="1"/>
  <c r="D30" i="1"/>
  <c r="D28" i="1"/>
  <c r="J11" i="1" l="1"/>
  <c r="J10" i="1"/>
  <c r="G36" i="1" l="1"/>
  <c r="E36" i="1"/>
  <c r="H35" i="1"/>
  <c r="H34" i="1"/>
  <c r="G32" i="1"/>
  <c r="G38" i="1" s="1"/>
  <c r="E32" i="1"/>
  <c r="H31" i="1"/>
  <c r="H30" i="1"/>
  <c r="H29" i="1"/>
  <c r="H28" i="1"/>
  <c r="H27" i="1"/>
  <c r="E38" i="1" l="1"/>
  <c r="H32" i="1"/>
  <c r="H36" i="1"/>
  <c r="J17" i="1"/>
  <c r="J13" i="1"/>
  <c r="J19" i="1" s="1"/>
  <c r="H38" i="1" l="1"/>
  <c r="F16" i="1"/>
  <c r="K16" i="1" s="1"/>
  <c r="L16" i="1" s="1"/>
  <c r="G17" i="1"/>
  <c r="E17" i="1"/>
  <c r="H16" i="1"/>
  <c r="H15" i="1"/>
  <c r="G13" i="1"/>
  <c r="E13" i="1"/>
  <c r="E19" i="1" s="1"/>
  <c r="H12" i="1"/>
  <c r="H11" i="1"/>
  <c r="H10" i="1"/>
  <c r="H9" i="1"/>
  <c r="H8" i="1"/>
  <c r="F8" i="1"/>
  <c r="F11" i="1"/>
  <c r="F10" i="1"/>
  <c r="F12" i="1"/>
  <c r="K12" i="1" s="1"/>
  <c r="L12" i="1" s="1"/>
  <c r="I12" i="1" l="1"/>
  <c r="D31" i="1" s="1"/>
  <c r="F31" i="1" s="1"/>
  <c r="I31" i="1" s="1"/>
  <c r="I16" i="1"/>
  <c r="D17" i="1"/>
  <c r="F15" i="1"/>
  <c r="K15" i="1" s="1"/>
  <c r="K17" i="1" s="1"/>
  <c r="K8" i="1"/>
  <c r="L8" i="1" s="1"/>
  <c r="I8" i="1"/>
  <c r="D27" i="1" s="1"/>
  <c r="H13" i="1"/>
  <c r="K10" i="1"/>
  <c r="L10" i="1" s="1"/>
  <c r="I10" i="1"/>
  <c r="K11" i="1"/>
  <c r="L11" i="1" s="1"/>
  <c r="I11" i="1"/>
  <c r="F30" i="1" s="1"/>
  <c r="I30" i="1" s="1"/>
  <c r="D13" i="1"/>
  <c r="H17" i="1"/>
  <c r="F9" i="1"/>
  <c r="G19" i="1"/>
  <c r="D35" i="1" l="1"/>
  <c r="F35" i="1" s="1"/>
  <c r="I35" i="1" s="1"/>
  <c r="F29" i="1"/>
  <c r="I29" i="1" s="1"/>
  <c r="D29" i="1"/>
  <c r="F27" i="1"/>
  <c r="H19" i="1"/>
  <c r="L15" i="1"/>
  <c r="L17" i="1" s="1"/>
  <c r="D19" i="1"/>
  <c r="F17" i="1"/>
  <c r="I15" i="1"/>
  <c r="K9" i="1"/>
  <c r="I9" i="1"/>
  <c r="F28" i="1" s="1"/>
  <c r="I28" i="1" s="1"/>
  <c r="F13" i="1"/>
  <c r="D32" i="1" l="1"/>
  <c r="I27" i="1"/>
  <c r="I32" i="1" s="1"/>
  <c r="F32" i="1"/>
  <c r="F34" i="1"/>
  <c r="D36" i="1"/>
  <c r="F19" i="1"/>
  <c r="I13" i="1"/>
  <c r="I17" i="1"/>
  <c r="L9" i="1"/>
  <c r="L13" i="1" s="1"/>
  <c r="L19" i="1" s="1"/>
  <c r="K13" i="1"/>
  <c r="K19" i="1" s="1"/>
  <c r="D38" i="1" l="1"/>
  <c r="I34" i="1"/>
  <c r="I36" i="1" s="1"/>
  <c r="I38" i="1" s="1"/>
  <c r="F36" i="1"/>
  <c r="F38" i="1" s="1"/>
  <c r="I19" i="1"/>
</calcChain>
</file>

<file path=xl/sharedStrings.xml><?xml version="1.0" encoding="utf-8"?>
<sst xmlns="http://schemas.openxmlformats.org/spreadsheetml/2006/main" count="72" uniqueCount="36">
  <si>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</si>
  <si>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</si>
  <si>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</si>
  <si>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</si>
  <si>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</si>
  <si>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</si>
  <si>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</si>
  <si>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</si>
  <si>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</si>
  <si>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</si>
  <si>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</si>
  <si>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</si>
  <si>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</si>
  <si>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</si>
  <si>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</si>
  <si>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</si>
  <si>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</si>
  <si>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</si>
  <si>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</si>
  <si>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</si>
  <si>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</si>
  <si>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</si>
  <si>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</si>
  <si>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</si>
  <si>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Sammanfattande tabell över anslagsuppföljningen inom Pensionsmyndighetens ansvarsområde 2012</t>
  </si>
  <si>
    <t>Ingående överföringsbelopp från 2011</t>
  </si>
  <si>
    <t>Tilldelade medel 2012</t>
  </si>
  <si>
    <t>Prognos för 2012</t>
  </si>
  <si>
    <t xml:space="preserve">Anslag år 2012 </t>
  </si>
  <si>
    <t>Sammanfattande tabell över anslagsuppföljningen inom Pensionsmyndighetens ansvarsområde 2013</t>
  </si>
  <si>
    <t>Ingående överföringsbelopp från 2012</t>
  </si>
  <si>
    <t xml:space="preserve">Anslag år 2013 </t>
  </si>
  <si>
    <t>Tilldelade medel 2013</t>
  </si>
  <si>
    <t>Prognos för 2013</t>
  </si>
  <si>
    <t>Högsta anslagskredit*</t>
  </si>
  <si>
    <t>*Högsta anslagskredit för 1:3 och 1:4 har antagits till 5 procent av det nya anslagsbeloppet (inkl. tilläggsbudget)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</si>
</sst>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3" fontId="6" fillId="0" borderId="0" xfId="0" applyNumberFormat="1" applyFont="1" applyBorder="1" applyAlignment="1">
      <alignment horizontal="left" vertical="top" wrapText="1"/>
    </xf>
    <xf numFmtId="0" fontId="0" fillId="0" borderId="0" xfId="0" applyBorder="1"/>
    <xf numFmtId="3" fontId="6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S14" sqref="S14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15" x14ac:dyDescent="0.25">
      <c r="A2" s="23" t="s">
        <v>24</v>
      </c>
      <c r="B2" s="24"/>
      <c r="C2" s="24"/>
      <c r="D2" s="24"/>
      <c r="E2" s="24"/>
      <c r="F2" s="24"/>
      <c r="G2" s="24"/>
      <c r="H2" s="24"/>
      <c r="I2" s="24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</row>
    <row r="4" spans="1:12" x14ac:dyDescent="0.2">
      <c r="A4" s="25" t="s">
        <v>0</v>
      </c>
      <c r="B4" s="26"/>
      <c r="C4" s="26"/>
      <c r="D4" s="26"/>
      <c r="E4" s="26"/>
      <c r="F4" s="26"/>
      <c r="G4" s="26"/>
      <c r="H4" s="26"/>
      <c r="I4" s="26"/>
    </row>
    <row r="5" spans="1:12" ht="13.5" thickBo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12" ht="27.75" thickBot="1" x14ac:dyDescent="0.25">
      <c r="A6" s="27"/>
      <c r="B6" s="27"/>
      <c r="C6" s="27"/>
      <c r="D6" s="2" t="s">
        <v>25</v>
      </c>
      <c r="E6" s="9" t="s">
        <v>28</v>
      </c>
      <c r="F6" s="9" t="s">
        <v>26</v>
      </c>
      <c r="G6" s="9" t="s">
        <v>27</v>
      </c>
      <c r="H6" s="9" t="s">
        <v>22</v>
      </c>
      <c r="I6" s="9" t="s">
        <v>1</v>
      </c>
      <c r="J6" s="9" t="s">
        <v>34</v>
      </c>
      <c r="K6" s="9" t="s">
        <v>2</v>
      </c>
      <c r="L6" s="9" t="s">
        <v>3</v>
      </c>
    </row>
    <row r="7" spans="1:12" ht="15" customHeight="1" x14ac:dyDescent="0.2">
      <c r="A7" s="28" t="s">
        <v>11</v>
      </c>
      <c r="B7" s="28"/>
      <c r="C7" s="28"/>
      <c r="D7" s="28"/>
      <c r="E7" s="28"/>
      <c r="F7" s="28"/>
      <c r="G7" s="28"/>
      <c r="H7" s="28"/>
      <c r="I7" s="28"/>
    </row>
    <row r="8" spans="1:12" x14ac:dyDescent="0.2">
      <c r="A8" s="3" t="s">
        <v>7</v>
      </c>
      <c r="B8" s="3" t="s">
        <v>7</v>
      </c>
      <c r="C8" s="3" t="s">
        <v>12</v>
      </c>
      <c r="D8" s="11">
        <v>-499840</v>
      </c>
      <c r="E8" s="11">
        <v>18063000</v>
      </c>
      <c r="F8" s="4">
        <f>D8+E8</f>
        <v>17563160</v>
      </c>
      <c r="G8" s="11">
        <v>18026800</v>
      </c>
      <c r="H8" s="10">
        <f>E8-G8</f>
        <v>36200</v>
      </c>
      <c r="I8" s="10">
        <f>F8-G8</f>
        <v>-463640</v>
      </c>
      <c r="J8" s="12">
        <v>903150</v>
      </c>
      <c r="K8" s="4">
        <f>F8+J8</f>
        <v>18466310</v>
      </c>
      <c r="L8" s="10">
        <f>(K8-G8)*((K8-G8)&lt;0)</f>
        <v>0</v>
      </c>
    </row>
    <row r="9" spans="1:12" x14ac:dyDescent="0.2">
      <c r="A9" s="3" t="s">
        <v>8</v>
      </c>
      <c r="B9" s="3" t="s">
        <v>8</v>
      </c>
      <c r="C9" s="3" t="s">
        <v>13</v>
      </c>
      <c r="D9" s="11">
        <v>-169485</v>
      </c>
      <c r="E9" s="11">
        <v>14280000</v>
      </c>
      <c r="F9" s="4">
        <f>D9+E9</f>
        <v>14110515</v>
      </c>
      <c r="G9" s="11">
        <v>14228600</v>
      </c>
      <c r="H9" s="10">
        <f>E9-G9</f>
        <v>51400</v>
      </c>
      <c r="I9" s="10">
        <f>F9-G9</f>
        <v>-118085</v>
      </c>
      <c r="J9" s="12">
        <v>714000</v>
      </c>
      <c r="K9" s="4">
        <f>F9+J9</f>
        <v>14824515</v>
      </c>
      <c r="L9" s="10">
        <f>(K9-G9)*((K9-G9)&lt;0)</f>
        <v>0</v>
      </c>
    </row>
    <row r="10" spans="1:12" x14ac:dyDescent="0.2">
      <c r="A10" s="3" t="s">
        <v>9</v>
      </c>
      <c r="B10" s="3" t="s">
        <v>9</v>
      </c>
      <c r="C10" s="3" t="s">
        <v>14</v>
      </c>
      <c r="D10" s="11">
        <v>-488535</v>
      </c>
      <c r="E10" s="11">
        <v>8438535</v>
      </c>
      <c r="F10" s="4">
        <f>D10+E10</f>
        <v>7950000</v>
      </c>
      <c r="G10" s="11">
        <v>7956300</v>
      </c>
      <c r="H10" s="10">
        <f>E10-G10</f>
        <v>482235</v>
      </c>
      <c r="I10" s="10">
        <f>F10-G10</f>
        <v>-6300</v>
      </c>
      <c r="J10" s="12">
        <f>0.05*E10</f>
        <v>421926.75</v>
      </c>
      <c r="K10" s="4">
        <f>F10+J10</f>
        <v>8371926.75</v>
      </c>
      <c r="L10" s="10">
        <f>(K10-G10)*((K10-G10)&lt;0)</f>
        <v>0</v>
      </c>
    </row>
    <row r="11" spans="1:12" x14ac:dyDescent="0.2">
      <c r="A11" s="3" t="s">
        <v>4</v>
      </c>
      <c r="B11" s="3" t="s">
        <v>4</v>
      </c>
      <c r="C11" s="3" t="s">
        <v>15</v>
      </c>
      <c r="D11" s="11">
        <v>-36341</v>
      </c>
      <c r="E11" s="11">
        <v>624041</v>
      </c>
      <c r="F11" s="4">
        <f>D11+E11</f>
        <v>587700</v>
      </c>
      <c r="G11" s="12">
        <v>586200</v>
      </c>
      <c r="H11" s="10">
        <f>E11-G11</f>
        <v>37841</v>
      </c>
      <c r="I11" s="10">
        <f>F11-G11</f>
        <v>1500</v>
      </c>
      <c r="J11" s="12">
        <f>0.05*E11</f>
        <v>31202.050000000003</v>
      </c>
      <c r="K11" s="10">
        <f>F11+J11</f>
        <v>618902.05000000005</v>
      </c>
      <c r="L11" s="10">
        <f>(K11-G11)*((K11-G11)&lt;0)</f>
        <v>0</v>
      </c>
    </row>
    <row r="12" spans="1:12" x14ac:dyDescent="0.2">
      <c r="A12" s="3" t="s">
        <v>19</v>
      </c>
      <c r="B12" s="3" t="s">
        <v>21</v>
      </c>
      <c r="C12" s="3" t="s">
        <v>20</v>
      </c>
      <c r="D12" s="11">
        <v>28302</v>
      </c>
      <c r="E12" s="11">
        <v>527712</v>
      </c>
      <c r="F12" s="11">
        <f>D12+E12</f>
        <v>556014</v>
      </c>
      <c r="G12" s="12">
        <v>563985</v>
      </c>
      <c r="H12" s="10">
        <f>E12-G12</f>
        <v>-36273</v>
      </c>
      <c r="I12" s="10">
        <f>F12-G12</f>
        <v>-7971</v>
      </c>
      <c r="J12" s="10">
        <v>15831</v>
      </c>
      <c r="K12" s="10">
        <f>F12+J12</f>
        <v>571845</v>
      </c>
      <c r="L12" s="10">
        <f>(K12-G12)*((K12-G12)&lt;0)</f>
        <v>0</v>
      </c>
    </row>
    <row r="13" spans="1:12" x14ac:dyDescent="0.2">
      <c r="A13" s="5"/>
      <c r="B13" s="5"/>
      <c r="C13" s="5" t="s">
        <v>6</v>
      </c>
      <c r="D13" s="6">
        <f t="shared" ref="D13:I13" si="0">SUM(D8:D12)</f>
        <v>-1165899</v>
      </c>
      <c r="E13" s="6">
        <f t="shared" si="0"/>
        <v>41933288</v>
      </c>
      <c r="F13" s="6">
        <f t="shared" si="0"/>
        <v>40767389</v>
      </c>
      <c r="G13" s="6">
        <f t="shared" si="0"/>
        <v>41361885</v>
      </c>
      <c r="H13" s="6">
        <f t="shared" si="0"/>
        <v>571403</v>
      </c>
      <c r="I13" s="6">
        <f t="shared" si="0"/>
        <v>-594496</v>
      </c>
      <c r="J13" s="6">
        <f>SUM(J8:J12)</f>
        <v>2086109.8</v>
      </c>
      <c r="K13" s="6">
        <f>SUM(K8:K12)</f>
        <v>42853498.799999997</v>
      </c>
      <c r="L13" s="6">
        <f>SUM(L8:L12)</f>
        <v>0</v>
      </c>
    </row>
    <row r="14" spans="1:12" ht="15" customHeight="1" x14ac:dyDescent="0.2">
      <c r="A14" s="28" t="s">
        <v>16</v>
      </c>
      <c r="B14" s="28"/>
      <c r="C14" s="28"/>
      <c r="D14" s="28"/>
      <c r="E14" s="28"/>
      <c r="F14" s="28"/>
      <c r="G14" s="28"/>
      <c r="H14" s="28"/>
      <c r="I14" s="28"/>
    </row>
    <row r="15" spans="1:12" x14ac:dyDescent="0.2">
      <c r="A15" s="3" t="s">
        <v>10</v>
      </c>
      <c r="B15" s="3" t="s">
        <v>10</v>
      </c>
      <c r="C15" s="3" t="s">
        <v>23</v>
      </c>
      <c r="D15" s="11">
        <v>-57087</v>
      </c>
      <c r="E15" s="11">
        <v>913000</v>
      </c>
      <c r="F15" s="4">
        <f>D15+E15</f>
        <v>855913</v>
      </c>
      <c r="G15" s="12">
        <v>902400</v>
      </c>
      <c r="H15" s="10">
        <f>E15-G15</f>
        <v>10600</v>
      </c>
      <c r="I15" s="10">
        <f>F15-G15</f>
        <v>-46487</v>
      </c>
      <c r="J15" s="11">
        <v>54780</v>
      </c>
      <c r="K15" s="4">
        <f>F15+J15</f>
        <v>910693</v>
      </c>
      <c r="L15" s="10">
        <f>(K15-G15)*((K15-G15)&lt;0)</f>
        <v>0</v>
      </c>
    </row>
    <row r="16" spans="1:12" x14ac:dyDescent="0.2">
      <c r="A16" s="3" t="s">
        <v>5</v>
      </c>
      <c r="B16" s="3" t="s">
        <v>5</v>
      </c>
      <c r="C16" s="3" t="s">
        <v>17</v>
      </c>
      <c r="D16" s="11">
        <v>0</v>
      </c>
      <c r="E16" s="11">
        <v>6327000</v>
      </c>
      <c r="F16" s="4">
        <f>D16+E16</f>
        <v>6327000</v>
      </c>
      <c r="G16" s="12">
        <v>6327000</v>
      </c>
      <c r="H16" s="10">
        <f>E16-G16</f>
        <v>0</v>
      </c>
      <c r="I16" s="10">
        <f>F16-G16</f>
        <v>0</v>
      </c>
      <c r="J16" s="11">
        <v>0</v>
      </c>
      <c r="K16" s="4">
        <f>F16+J16</f>
        <v>6327000</v>
      </c>
      <c r="L16" s="10">
        <f>(K16-G16)*((K16-G16)&lt;0)</f>
        <v>0</v>
      </c>
    </row>
    <row r="17" spans="1:12" x14ac:dyDescent="0.2">
      <c r="A17" s="5"/>
      <c r="B17" s="5"/>
      <c r="C17" s="5" t="s">
        <v>6</v>
      </c>
      <c r="D17" s="6">
        <f t="shared" ref="D17:I17" si="1">SUM(D15:D16)</f>
        <v>-57087</v>
      </c>
      <c r="E17" s="6">
        <f t="shared" si="1"/>
        <v>7240000</v>
      </c>
      <c r="F17" s="6">
        <f t="shared" si="1"/>
        <v>7182913</v>
      </c>
      <c r="G17" s="6">
        <f t="shared" si="1"/>
        <v>7229400</v>
      </c>
      <c r="H17" s="6">
        <f t="shared" si="1"/>
        <v>10600</v>
      </c>
      <c r="I17" s="6">
        <f t="shared" si="1"/>
        <v>-46487</v>
      </c>
      <c r="J17" s="6">
        <f>SUM(J15:J16)</f>
        <v>54780</v>
      </c>
      <c r="K17" s="6">
        <f>SUM(K15:K16)</f>
        <v>7237693</v>
      </c>
      <c r="L17" s="6">
        <f>SUM(L15:L16)</f>
        <v>0</v>
      </c>
    </row>
    <row r="18" spans="1:12" x14ac:dyDescent="0.2">
      <c r="A18" s="22"/>
      <c r="B18" s="22"/>
      <c r="C18" s="22"/>
      <c r="D18" s="22"/>
      <c r="E18" s="22"/>
      <c r="F18" s="22"/>
      <c r="G18" s="22"/>
      <c r="H18" s="22"/>
      <c r="I18" s="22"/>
    </row>
    <row r="19" spans="1:12" ht="13.5" thickBot="1" x14ac:dyDescent="0.25">
      <c r="A19" s="7"/>
      <c r="B19" s="7"/>
      <c r="C19" s="7" t="s">
        <v>18</v>
      </c>
      <c r="D19" s="8">
        <f t="shared" ref="D19:L19" si="2">D13+D17</f>
        <v>-1222986</v>
      </c>
      <c r="E19" s="8">
        <f t="shared" si="2"/>
        <v>49173288</v>
      </c>
      <c r="F19" s="8">
        <f t="shared" si="2"/>
        <v>47950302</v>
      </c>
      <c r="G19" s="8">
        <f t="shared" si="2"/>
        <v>48591285</v>
      </c>
      <c r="H19" s="8">
        <f t="shared" si="2"/>
        <v>582003</v>
      </c>
      <c r="I19" s="8">
        <f t="shared" si="2"/>
        <v>-640983</v>
      </c>
      <c r="J19" s="8">
        <f t="shared" si="2"/>
        <v>2140889.7999999998</v>
      </c>
      <c r="K19" s="8">
        <f t="shared" si="2"/>
        <v>50091191.799999997</v>
      </c>
      <c r="L19" s="8">
        <f t="shared" si="2"/>
        <v>0</v>
      </c>
    </row>
    <row r="20" spans="1:12" x14ac:dyDescent="0.2">
      <c r="C20" s="21" t="s">
        <v>35</v>
      </c>
    </row>
    <row r="21" spans="1:12" ht="15" x14ac:dyDescent="0.25">
      <c r="A21" s="23" t="s">
        <v>29</v>
      </c>
      <c r="B21" s="24"/>
      <c r="C21" s="24"/>
      <c r="D21" s="24"/>
      <c r="E21" s="24"/>
      <c r="F21" s="24"/>
      <c r="G21" s="24"/>
      <c r="H21" s="24"/>
      <c r="I21" s="24"/>
    </row>
    <row r="22" spans="1:12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12" x14ac:dyDescent="0.2">
      <c r="A23" s="25" t="s">
        <v>0</v>
      </c>
      <c r="B23" s="26"/>
      <c r="C23" s="26"/>
      <c r="D23" s="26"/>
      <c r="E23" s="26"/>
      <c r="F23" s="26"/>
      <c r="G23" s="26"/>
      <c r="H23" s="26"/>
      <c r="I23" s="26"/>
    </row>
    <row r="24" spans="1:12" ht="13.5" thickBot="1" x14ac:dyDescent="0.25">
      <c r="A24" s="13"/>
      <c r="B24" s="13"/>
      <c r="C24" s="13"/>
      <c r="D24" s="13"/>
      <c r="E24" s="13"/>
      <c r="F24" s="13"/>
      <c r="G24" s="13"/>
      <c r="H24" s="13"/>
      <c r="I24" s="13"/>
    </row>
    <row r="25" spans="1:12" ht="27.75" thickBot="1" x14ac:dyDescent="0.25">
      <c r="A25" s="27"/>
      <c r="B25" s="27"/>
      <c r="C25" s="27"/>
      <c r="D25" s="2" t="s">
        <v>30</v>
      </c>
      <c r="E25" s="9" t="s">
        <v>31</v>
      </c>
      <c r="F25" s="9" t="s">
        <v>32</v>
      </c>
      <c r="G25" s="9" t="s">
        <v>33</v>
      </c>
      <c r="H25" s="9" t="s">
        <v>22</v>
      </c>
      <c r="I25" s="9" t="s">
        <v>1</v>
      </c>
      <c r="J25" s="14"/>
      <c r="K25" s="14"/>
      <c r="L25" s="14"/>
    </row>
    <row r="26" spans="1:12" x14ac:dyDescent="0.2">
      <c r="A26" s="28" t="s">
        <v>11</v>
      </c>
      <c r="B26" s="28"/>
      <c r="C26" s="28"/>
      <c r="D26" s="28"/>
      <c r="E26" s="28"/>
      <c r="F26" s="28"/>
      <c r="G26" s="28"/>
      <c r="H26" s="28"/>
      <c r="I26" s="28"/>
      <c r="J26" s="15"/>
      <c r="K26" s="15"/>
      <c r="L26" s="15"/>
    </row>
    <row r="27" spans="1:12" x14ac:dyDescent="0.2">
      <c r="A27" s="3" t="s">
        <v>7</v>
      </c>
      <c r="B27" s="3" t="s">
        <v>7</v>
      </c>
      <c r="C27" s="3" t="s">
        <v>12</v>
      </c>
      <c r="D27" s="11">
        <f>MIN(I8,0)</f>
        <v>-463640</v>
      </c>
      <c r="E27" s="11">
        <v>16945400</v>
      </c>
      <c r="F27" s="4">
        <f>D27+E27</f>
        <v>16481760</v>
      </c>
      <c r="G27" s="11">
        <v>16963400</v>
      </c>
      <c r="H27" s="10">
        <f>E27-G27</f>
        <v>-18000</v>
      </c>
      <c r="I27" s="10">
        <f>F27-G27</f>
        <v>-481640</v>
      </c>
      <c r="J27" s="16"/>
      <c r="K27" s="17"/>
      <c r="L27" s="18"/>
    </row>
    <row r="28" spans="1:12" x14ac:dyDescent="0.2">
      <c r="A28" s="3" t="s">
        <v>8</v>
      </c>
      <c r="B28" s="3" t="s">
        <v>8</v>
      </c>
      <c r="C28" s="3" t="s">
        <v>13</v>
      </c>
      <c r="D28" s="11">
        <f t="shared" ref="D28:D30" si="3">MIN(I9,0)</f>
        <v>-118085</v>
      </c>
      <c r="E28" s="11">
        <v>13884900</v>
      </c>
      <c r="F28" s="4">
        <f>D28+E28</f>
        <v>13766815</v>
      </c>
      <c r="G28" s="11">
        <v>13892000</v>
      </c>
      <c r="H28" s="10">
        <f>E28-G28</f>
        <v>-7100</v>
      </c>
      <c r="I28" s="10">
        <f>F28-G28</f>
        <v>-125185</v>
      </c>
      <c r="J28" s="16"/>
      <c r="K28" s="17"/>
      <c r="L28" s="18"/>
    </row>
    <row r="29" spans="1:12" x14ac:dyDescent="0.2">
      <c r="A29" s="3" t="s">
        <v>9</v>
      </c>
      <c r="B29" s="3" t="s">
        <v>9</v>
      </c>
      <c r="C29" s="3" t="s">
        <v>14</v>
      </c>
      <c r="D29" s="11">
        <f t="shared" si="3"/>
        <v>-6300</v>
      </c>
      <c r="E29" s="11">
        <v>8030700</v>
      </c>
      <c r="F29" s="4">
        <f>D29+E29</f>
        <v>8024400</v>
      </c>
      <c r="G29" s="11">
        <v>8139300</v>
      </c>
      <c r="H29" s="10">
        <f>E29-G29</f>
        <v>-108600</v>
      </c>
      <c r="I29" s="10">
        <f>F29-G29</f>
        <v>-114900</v>
      </c>
      <c r="J29" s="16"/>
      <c r="K29" s="17"/>
      <c r="L29" s="18"/>
    </row>
    <row r="30" spans="1:12" x14ac:dyDescent="0.2">
      <c r="A30" s="3" t="s">
        <v>4</v>
      </c>
      <c r="B30" s="3" t="s">
        <v>4</v>
      </c>
      <c r="C30" s="3" t="s">
        <v>15</v>
      </c>
      <c r="D30" s="11">
        <f t="shared" si="3"/>
        <v>0</v>
      </c>
      <c r="E30" s="11">
        <v>617800</v>
      </c>
      <c r="F30" s="4">
        <f>D30+E30</f>
        <v>617800</v>
      </c>
      <c r="G30" s="12">
        <v>615900</v>
      </c>
      <c r="H30" s="10">
        <f>E30-G30</f>
        <v>1900</v>
      </c>
      <c r="I30" s="10">
        <f>F30-G30</f>
        <v>1900</v>
      </c>
      <c r="J30" s="16"/>
      <c r="K30" s="18"/>
      <c r="L30" s="18"/>
    </row>
    <row r="31" spans="1:12" x14ac:dyDescent="0.2">
      <c r="A31" s="3" t="s">
        <v>19</v>
      </c>
      <c r="B31" s="3" t="s">
        <v>21</v>
      </c>
      <c r="C31" s="3" t="s">
        <v>20</v>
      </c>
      <c r="D31" s="11">
        <f t="shared" ref="D31" si="4">I12</f>
        <v>-7971</v>
      </c>
      <c r="E31" s="11">
        <v>521591</v>
      </c>
      <c r="F31" s="11">
        <f>D31+E31</f>
        <v>513620</v>
      </c>
      <c r="G31" s="12">
        <v>527852</v>
      </c>
      <c r="H31" s="10">
        <f>E31-G31</f>
        <v>-6261</v>
      </c>
      <c r="I31" s="10">
        <f>F31-G31</f>
        <v>-14232</v>
      </c>
      <c r="J31" s="18"/>
      <c r="K31" s="18"/>
      <c r="L31" s="18"/>
    </row>
    <row r="32" spans="1:12" x14ac:dyDescent="0.2">
      <c r="A32" s="5"/>
      <c r="B32" s="5"/>
      <c r="C32" s="5" t="s">
        <v>6</v>
      </c>
      <c r="D32" s="6">
        <f t="shared" ref="D32:I32" si="5">SUM(D27:D31)</f>
        <v>-595996</v>
      </c>
      <c r="E32" s="6">
        <f t="shared" si="5"/>
        <v>40000391</v>
      </c>
      <c r="F32" s="6">
        <f t="shared" si="5"/>
        <v>39404395</v>
      </c>
      <c r="G32" s="6">
        <f t="shared" si="5"/>
        <v>40138452</v>
      </c>
      <c r="H32" s="6">
        <f t="shared" si="5"/>
        <v>-138061</v>
      </c>
      <c r="I32" s="6">
        <f t="shared" si="5"/>
        <v>-734057</v>
      </c>
      <c r="J32" s="19"/>
      <c r="K32" s="19"/>
      <c r="L32" s="19"/>
    </row>
    <row r="33" spans="1:12" x14ac:dyDescent="0.2">
      <c r="A33" s="28" t="s">
        <v>16</v>
      </c>
      <c r="B33" s="28"/>
      <c r="C33" s="28"/>
      <c r="D33" s="28"/>
      <c r="E33" s="28"/>
      <c r="F33" s="28"/>
      <c r="G33" s="28"/>
      <c r="H33" s="28"/>
      <c r="I33" s="28"/>
      <c r="J33" s="15"/>
      <c r="K33" s="15"/>
      <c r="L33" s="15"/>
    </row>
    <row r="34" spans="1:12" x14ac:dyDescent="0.2">
      <c r="A34" s="3" t="s">
        <v>10</v>
      </c>
      <c r="B34" s="3" t="s">
        <v>10</v>
      </c>
      <c r="C34" s="3" t="s">
        <v>23</v>
      </c>
      <c r="D34" s="11">
        <f t="shared" ref="D34:D35" si="6">MIN(I15,0)</f>
        <v>-46487</v>
      </c>
      <c r="E34" s="11">
        <v>885100</v>
      </c>
      <c r="F34" s="4">
        <f>D34+E34</f>
        <v>838613</v>
      </c>
      <c r="G34" s="12">
        <v>885100</v>
      </c>
      <c r="H34" s="10">
        <f>E34-G34</f>
        <v>0</v>
      </c>
      <c r="I34" s="10">
        <f>F34-G34</f>
        <v>-46487</v>
      </c>
      <c r="J34" s="20"/>
      <c r="K34" s="17"/>
      <c r="L34" s="18"/>
    </row>
    <row r="35" spans="1:12" x14ac:dyDescent="0.2">
      <c r="A35" s="3" t="s">
        <v>5</v>
      </c>
      <c r="B35" s="3" t="s">
        <v>5</v>
      </c>
      <c r="C35" s="3" t="s">
        <v>17</v>
      </c>
      <c r="D35" s="11">
        <f t="shared" si="6"/>
        <v>0</v>
      </c>
      <c r="E35" s="12">
        <v>6467652</v>
      </c>
      <c r="F35" s="4">
        <f>D35+E35</f>
        <v>6467652</v>
      </c>
      <c r="G35" s="12">
        <v>6467652</v>
      </c>
      <c r="H35" s="10">
        <f>E35-G35</f>
        <v>0</v>
      </c>
      <c r="I35" s="10">
        <f>F35-G35</f>
        <v>0</v>
      </c>
      <c r="J35" s="20"/>
      <c r="K35" s="17"/>
      <c r="L35" s="18"/>
    </row>
    <row r="36" spans="1:12" x14ac:dyDescent="0.2">
      <c r="A36" s="5"/>
      <c r="B36" s="5"/>
      <c r="C36" s="5" t="s">
        <v>6</v>
      </c>
      <c r="D36" s="6">
        <f t="shared" ref="D36:I36" si="7">SUM(D34:D35)</f>
        <v>-46487</v>
      </c>
      <c r="E36" s="6">
        <f t="shared" si="7"/>
        <v>7352752</v>
      </c>
      <c r="F36" s="6">
        <f t="shared" si="7"/>
        <v>7306265</v>
      </c>
      <c r="G36" s="6">
        <f t="shared" si="7"/>
        <v>7352752</v>
      </c>
      <c r="H36" s="6">
        <f t="shared" si="7"/>
        <v>0</v>
      </c>
      <c r="I36" s="6">
        <f t="shared" si="7"/>
        <v>-46487</v>
      </c>
      <c r="J36" s="19"/>
      <c r="K36" s="19"/>
      <c r="L36" s="19"/>
    </row>
    <row r="37" spans="1:12" x14ac:dyDescent="0.2">
      <c r="A37" s="22"/>
      <c r="B37" s="22"/>
      <c r="C37" s="22"/>
      <c r="D37" s="22"/>
      <c r="E37" s="22"/>
      <c r="F37" s="22"/>
      <c r="G37" s="22"/>
      <c r="H37" s="22"/>
      <c r="I37" s="22"/>
      <c r="J37" s="15"/>
      <c r="K37" s="15"/>
      <c r="L37" s="15"/>
    </row>
    <row r="38" spans="1:12" ht="13.5" thickBot="1" x14ac:dyDescent="0.25">
      <c r="A38" s="7"/>
      <c r="B38" s="7"/>
      <c r="C38" s="7" t="s">
        <v>18</v>
      </c>
      <c r="D38" s="8">
        <f t="shared" ref="D38:I38" si="8">D32+D36</f>
        <v>-642483</v>
      </c>
      <c r="E38" s="8">
        <f t="shared" si="8"/>
        <v>47353143</v>
      </c>
      <c r="F38" s="8">
        <f t="shared" si="8"/>
        <v>46710660</v>
      </c>
      <c r="G38" s="8">
        <f t="shared" si="8"/>
        <v>47491204</v>
      </c>
      <c r="H38" s="8">
        <f t="shared" si="8"/>
        <v>-138061</v>
      </c>
      <c r="I38" s="8">
        <f t="shared" si="8"/>
        <v>-780544</v>
      </c>
      <c r="J38" s="19"/>
      <c r="K38" s="19"/>
      <c r="L38" s="19"/>
    </row>
  </sheetData>
  <mergeCells count="12">
    <mergeCell ref="A37:I37"/>
    <mergeCell ref="A21:I21"/>
    <mergeCell ref="A23:I23"/>
    <mergeCell ref="A25:C25"/>
    <mergeCell ref="A26:I26"/>
    <mergeCell ref="A33:I33"/>
    <mergeCell ref="A18:I18"/>
    <mergeCell ref="A2:I2"/>
    <mergeCell ref="A4:I4"/>
    <mergeCell ref="A6:C6"/>
    <mergeCell ref="A7:I7"/>
    <mergeCell ref="A14:I14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2012-10-26, dnr VER 2012-2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Annika Rydberg</cp:lastModifiedBy>
  <cp:lastPrinted>2012-09-18T11:34:21Z</cp:lastPrinted>
  <dcterms:created xsi:type="dcterms:W3CDTF">2009-10-28T11:41:28Z</dcterms:created>
  <dcterms:modified xsi:type="dcterms:W3CDTF">2012-10-25T09:39:44Z</dcterms:modified>
</cp:coreProperties>
</file>