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6155" windowHeight="8190"/>
  </bookViews>
  <sheets>
    <sheet name="bilaga 1" sheetId="1" r:id="rId1"/>
  </sheets>
  <definedNames>
    <definedName name="_AMO_ContentDefinition_372561956" hidden="1">"'Partitions:7'"</definedName>
    <definedName name="_AMO_ContentDefinition_372561956.0" hidden="1">"'&lt;ContentDefinition name=""Sammanfattningstabell"" rsid=""372561956"" type=""StoredProcess"" format=""HTML"" imgfmt=""ACTIVEX"" created=""10/28/2009 12:42:25"" modifed=""10/28/2009 12:42:25"" user=""Ulla Östman Krantz"" apply=""False"" thread=""BACKG'"</definedName>
    <definedName name="_AMO_ContentDefinition_372561956.1" hidden="1">"'ROUND"" css=""N:\HK\FU\AVDGEM\Prognoser\ISP\Prognosdokument.css"" range=""Sammanfattningstabell_2"" auto=""False"" rdc=""False"" mig=""False"" xTime=""00:00:13.4688362"" rTime=""00:00:01.5312598"" bgnew=""False"" nFmt=""False"" grphSet=""False"" i'"</definedName>
    <definedName name="_AMO_ContentDefinition_372561956.2" hidden="1">"'mgY=""0"" imgX=""0""&gt;_x000D_
  &lt;files&gt;\\ads.sfa.se\data\hemkataloger2\g41hemkataloger\41000303\Mina dokument\My SAS Files\Add-In for Microsoft Office\_SOA_Sammanfattningstabell_36\Sammanfattningstabell.html&lt;/files&gt;_x000D_
  &lt;param n=""DisplayName"" v=""Sammanfatt'"</definedName>
    <definedName name="_AMO_ContentDefinition_372561956.3" hidden="1">"'ningstabell"" /&gt;_x000D_
  &lt;param n=""ServerName"" v=""SASMain"" /&gt;_x000D_
  &lt;param n=""ResultsOnServer"" v=""False"" /&gt;_x000D_
  &lt;param n=""AMO_Version"" v=""2.1"" /&gt;_x000D_
  &lt;param n=""UIParameter_0"" v=""prognosperiod::200910"" /&gt;_x000D_
  &lt;param n=""UIParameter_1"" v=""progno'"</definedName>
    <definedName name="_AMO_ContentDefinition_372561956.4" hidden="1">"'sversion::VL|S"" /&gt;_x000D_
  &lt;param n=""UIParameter_2"" v=""hierarkidatum::"" /&gt;_x000D_
  &lt;param n=""UIParameter_3"" v=""skriv_ingaende_data::NEJ"" /&gt;_x000D_
  &lt;param n=""UIParameter_4"" v=""rapporttyp::sammanfattning_t_pluss1_q3"" /&gt;_x000D_
  &lt;param n=""UIParameters"" v=""'"</definedName>
    <definedName name="_AMO_ContentDefinition_372561956.5" hidden="1">"'5"" /&gt;_x000D_
  &lt;param n=""StoredProcessID"" v=""A5H9PEQK.B7000KUA"" /&gt;_x000D_
  &lt;param n=""StoredProcessPath"" v=""BIP Tree/ISP/System/Sammanfattningstabell"" /&gt;_x000D_
  &lt;param n=""RepositoryName"" v=""Foundation"" /&gt;_x000D_
  &lt;param n=""ClassName"" v=""SAS.OfficeAddin.St'"</definedName>
    <definedName name="_AMO_ContentDefinition_372561956.6" hidden="1">"'oredProcess"" /&gt;_x000D_
&lt;/ContentDefinition&gt;'"</definedName>
    <definedName name="_AMO_ContentDefinition_873217328" hidden="1">"'Partitions:7'"</definedName>
    <definedName name="_AMO_ContentDefinition_873217328.0" hidden="1">"'&lt;ContentDefinition name=""Sammanfattningstabell"" rsid=""873217328"" type=""StoredProcess"" format=""HTML"" imgfmt=""ACTIVEX"" created=""10/28/2009 12:41:27"" modifed=""10/28/2009 12:41:27"" user=""Ulla Östman Krantz"" apply=""False"" thread=""BACKG'"</definedName>
    <definedName name="_AMO_ContentDefinition_873217328.1" hidden="1">"'ROUND"" css=""N:\HK\FU\AVDGEM\Prognoser\ISP\Prognosdokument.css"" range=""Sammanfattningstabell"" auto=""False"" rdc=""False"" mig=""False"" xTime=""00:00:21.5626380"" rTime=""00:00:01.8437618"" bgnew=""False"" nFmt=""False"" grphSet=""False"" img'"</definedName>
    <definedName name="_AMO_ContentDefinition_873217328.2" hidden="1">"'Y=""0"" imgX=""0""&gt;_x000D_
  &lt;files&gt;\\ads.sfa.se\data\hemkataloger2\g41hemkataloger\41000303\Mina dokument\My SAS Files\Add-In for Microsoft Office\_SOA_Sammanfattningstabell_35\Sammanfattningstabell.html&lt;/files&gt;_x000D_
  &lt;param n=""DisplayName"" v=""Sammanfattni'"</definedName>
    <definedName name="_AMO_ContentDefinition_873217328.3" hidden="1">"'ngstabell"" /&gt;_x000D_
  &lt;param n=""ServerName"" v=""SASMain"" /&gt;_x000D_
  &lt;param n=""ResultsOnServer"" v=""False"" /&gt;_x000D_
  &lt;param n=""AMO_Version"" v=""2.1"" /&gt;_x000D_
  &lt;param n=""UIParameter_0"" v=""prognosperiod::200910"" /&gt;_x000D_
  &lt;param n=""UIParameter_1"" v=""prognosv'"</definedName>
    <definedName name="_AMO_ContentDefinition_873217328.4" hidden="1">"'ersion::VL|S"" /&gt;_x000D_
  &lt;param n=""UIParameter_2"" v=""hierarkidatum::"" /&gt;_x000D_
  &lt;param n=""UIParameter_3"" v=""skriv_ingaende_data::NEJ"" /&gt;_x000D_
  &lt;param n=""UIParameter_4"" v=""rapporttyp::sammanfattning_t"" /&gt;_x000D_
  &lt;param n=""UIParameters"" v=""5"" /&gt;_x000D_
  &lt;p'"</definedName>
    <definedName name="_AMO_ContentDefinition_873217328.5" hidden="1">"'aram n=""StoredProcessID"" v=""A5H9PEQK.B7000KUA"" /&gt;_x000D_
  &lt;param n=""StoredProcessPath"" v=""BIP Tree/ISP/System/Sammanfattningstabell"" /&gt;_x000D_
  &lt;param n=""RepositoryName"" v=""Foundation"" /&gt;_x000D_
  &lt;param n=""ClassName"" v=""SAS.OfficeAddin.StoredProcess""'"</definedName>
    <definedName name="_AMO_ContentDefinition_873217328.6" hidden="1">"' /&gt;_x000D_
&lt;/ContentDefinition&gt;'"</definedName>
    <definedName name="_AMO_ContentLocation_372561956_HtmlCsvResults_" hidden="1">"'&lt;ContentLocation path="""" rsid=""372561956"" tag=""HtmlCsvResults"" fid=""0"" /&gt;'"</definedName>
    <definedName name="_AMO_ContentLocation_873217328_HtmlCsvResults_" hidden="1">"'&lt;ContentLocation path="""" rsid=""873217328"" tag=""HtmlCsvResults"" fid=""0"" /&gt;'"</definedName>
    <definedName name="_AMO_SingleObject_372561956_HtmlCsvResults_" hidden="1">#REF!</definedName>
    <definedName name="_AMO_SingleObject_873217328_HtmlCsvResults_" hidden="1">'bilaga 1'!#REF!</definedName>
    <definedName name="_AMO_XmlVersion" hidden="1">"'1'"</definedName>
    <definedName name="Sammanfattningstabell">'bilaga 1'!#REF!</definedName>
    <definedName name="Sammanfattningstabell_2">#REF!</definedName>
  </definedNames>
  <calcPr calcId="145621"/>
</workbook>
</file>

<file path=xl/calcChain.xml><?xml version="1.0" encoding="utf-8"?>
<calcChain xmlns="http://schemas.openxmlformats.org/spreadsheetml/2006/main">
  <c r="J13" i="1" l="1"/>
  <c r="J17" i="1"/>
  <c r="J19" i="1" l="1"/>
  <c r="G17" i="1"/>
  <c r="E17" i="1"/>
  <c r="H16" i="1"/>
  <c r="H15" i="1"/>
  <c r="G13" i="1"/>
  <c r="G19" i="1" s="1"/>
  <c r="E13" i="1"/>
  <c r="H12" i="1"/>
  <c r="H11" i="1"/>
  <c r="H10" i="1"/>
  <c r="H9" i="1"/>
  <c r="H8" i="1"/>
  <c r="E19" i="1" l="1"/>
  <c r="H13" i="1"/>
  <c r="H17" i="1"/>
  <c r="H19" i="1" l="1"/>
  <c r="F12" i="1" l="1"/>
  <c r="I12" i="1" l="1"/>
  <c r="K12" i="1"/>
  <c r="L12" i="1" s="1"/>
  <c r="F11" i="1"/>
  <c r="F16" i="1"/>
  <c r="F10" i="1"/>
  <c r="F8" i="1"/>
  <c r="K8" i="1" s="1"/>
  <c r="I16" i="1" l="1"/>
  <c r="K16" i="1"/>
  <c r="L16" i="1" s="1"/>
  <c r="D13" i="1"/>
  <c r="I10" i="1"/>
  <c r="K10" i="1"/>
  <c r="L10" i="1" s="1"/>
  <c r="I11" i="1"/>
  <c r="K11" i="1"/>
  <c r="L11" i="1" s="1"/>
  <c r="L8" i="1"/>
  <c r="I8" i="1"/>
  <c r="F15" i="1"/>
  <c r="K15" i="1" s="1"/>
  <c r="D17" i="1"/>
  <c r="K17" i="1" l="1"/>
  <c r="L15" i="1"/>
  <c r="L17" i="1" s="1"/>
  <c r="F9" i="1"/>
  <c r="D19" i="1"/>
  <c r="I15" i="1"/>
  <c r="F17" i="1"/>
  <c r="I17" i="1" l="1"/>
  <c r="I9" i="1"/>
  <c r="K9" i="1"/>
  <c r="F13" i="1"/>
  <c r="F19" i="1" s="1"/>
  <c r="I13" i="1" l="1"/>
  <c r="I19" i="1" s="1"/>
  <c r="L9" i="1"/>
  <c r="L13" i="1" s="1"/>
  <c r="L19" i="1" s="1"/>
  <c r="K13" i="1"/>
  <c r="K19" i="1" s="1"/>
</calcChain>
</file>

<file path=xl/sharedStrings.xml><?xml version="1.0" encoding="utf-8"?>
<sst xmlns="http://schemas.openxmlformats.org/spreadsheetml/2006/main" count="37" uniqueCount="30">
  <si>
    <t>Belopp anges i 1000-tals kronor</t>
  </si>
  <si>
    <t>Avvikelse från tilldelade medel</t>
  </si>
  <si>
    <t>Tillgängliga medel</t>
  </si>
  <si>
    <t>Överskridande av anslagskredit</t>
  </si>
  <si>
    <t>1:4</t>
  </si>
  <si>
    <t>1:7</t>
  </si>
  <si>
    <t>Summa:</t>
  </si>
  <si>
    <t>1:1</t>
  </si>
  <si>
    <t>1:2</t>
  </si>
  <si>
    <t>1:3</t>
  </si>
  <si>
    <t>1:5</t>
  </si>
  <si>
    <t>Utgiftsområde 11 Ekonomisk trygghet vid ålderdom</t>
  </si>
  <si>
    <t>Garantipension till ålderspension</t>
  </si>
  <si>
    <t>Efterlevandepensioner till vuxna</t>
  </si>
  <si>
    <t>Bostadstillägg till pensionärer</t>
  </si>
  <si>
    <t>Äldreförsörjningsstöd</t>
  </si>
  <si>
    <t>Utgiftsområde 12 Ekonomisk trygghet för familjer och barn</t>
  </si>
  <si>
    <t>Pensionsrätt för barnår</t>
  </si>
  <si>
    <t>Totalt:</t>
  </si>
  <si>
    <t>2:1</t>
  </si>
  <si>
    <t>Pensionsmyndigheten</t>
  </si>
  <si>
    <t>2:1.1</t>
  </si>
  <si>
    <t>Årets över-/underskridande</t>
  </si>
  <si>
    <t xml:space="preserve">Barnpension och efterlevandestöd </t>
  </si>
  <si>
    <t>Sammanfattande tabell över anslagsuppföljningen inom Pensionsmyndighetens ansvarsområde 2013</t>
  </si>
  <si>
    <t>Ingående överföringsbelopp från 2012</t>
  </si>
  <si>
    <t xml:space="preserve">Anslag år 2013 </t>
  </si>
  <si>
    <t>Tilldelade medel 2013</t>
  </si>
  <si>
    <t>Prognos för 2013</t>
  </si>
  <si>
    <t>Högsta anslagskredit*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</si>
</sst>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b/>
      <sz val="10"/>
      <color indexed="8"/>
      <name val="Arial"/>
      <family val="2"/>
    </font>
    <font>
      <sz val="7"/>
      <color indexed="8"/>
      <name val="Arial"/>
      <family val="2"/>
    </font>
    <font>
      <b/>
      <sz val="7"/>
      <color indexed="8"/>
      <name val="Palatino"/>
    </font>
    <font>
      <b/>
      <sz val="7"/>
      <color indexed="8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1">
    <xf numFmtId="0" fontId="0" fillId="0" borderId="0"/>
  </cellStyleXfs>
  <cellXfs count="22">
    <xf numFmtId="0" fontId="0" fillId="0" borderId="0" xfId="0"/>
    <xf numFmtId="3" fontId="2" fillId="0" borderId="1" xfId="0" applyNumberFormat="1" applyFont="1" applyBorder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3" fontId="2" fillId="0" borderId="0" xfId="0" applyNumberFormat="1" applyFont="1" applyAlignment="1">
      <alignment horizontal="right" vertical="top" wrapText="1"/>
    </xf>
    <xf numFmtId="49" fontId="4" fillId="0" borderId="0" xfId="0" applyNumberFormat="1" applyFont="1" applyAlignment="1">
      <alignment horizontal="left" vertical="top" wrapText="1"/>
    </xf>
    <xf numFmtId="3" fontId="4" fillId="0" borderId="0" xfId="0" applyNumberFormat="1" applyFont="1" applyAlignment="1">
      <alignment horizontal="right" vertical="top" wrapText="1"/>
    </xf>
    <xf numFmtId="49" fontId="4" fillId="0" borderId="2" xfId="0" applyNumberFormat="1" applyFont="1" applyBorder="1" applyAlignment="1">
      <alignment horizontal="left" vertical="top" wrapText="1"/>
    </xf>
    <xf numFmtId="3" fontId="4" fillId="0" borderId="2" xfId="0" applyNumberFormat="1" applyFont="1" applyBorder="1" applyAlignment="1">
      <alignment horizontal="right" vertical="top" wrapText="1"/>
    </xf>
    <xf numFmtId="3" fontId="6" fillId="0" borderId="1" xfId="0" applyNumberFormat="1" applyFont="1" applyBorder="1" applyAlignment="1">
      <alignment horizontal="left" vertical="top" wrapText="1"/>
    </xf>
    <xf numFmtId="3" fontId="2" fillId="0" borderId="0" xfId="0" applyNumberFormat="1" applyFont="1" applyFill="1" applyAlignment="1">
      <alignment horizontal="right" vertical="top" wrapText="1"/>
    </xf>
    <xf numFmtId="3" fontId="6" fillId="0" borderId="0" xfId="0" applyNumberFormat="1" applyFont="1" applyAlignment="1">
      <alignment horizontal="right" vertical="top" wrapText="1"/>
    </xf>
    <xf numFmtId="3" fontId="6" fillId="0" borderId="0" xfId="0" applyNumberFormat="1" applyFont="1" applyFill="1" applyAlignment="1">
      <alignment horizontal="right" vertical="top" wrapText="1"/>
    </xf>
    <xf numFmtId="0" fontId="0" fillId="0" borderId="0" xfId="0" applyAlignment="1">
      <alignment horizontal="center"/>
    </xf>
    <xf numFmtId="0" fontId="6" fillId="0" borderId="0" xfId="0" applyFont="1"/>
    <xf numFmtId="0" fontId="9" fillId="0" borderId="0" xfId="0" applyFont="1"/>
    <xf numFmtId="0" fontId="3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49" fontId="2" fillId="0" borderId="1" xfId="0" applyNumberFormat="1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zoomScaleNormal="100" workbookViewId="0">
      <selection activeCell="D24" sqref="D24"/>
    </sheetView>
  </sheetViews>
  <sheetFormatPr defaultRowHeight="12.75" x14ac:dyDescent="0.2"/>
  <cols>
    <col min="1" max="1" width="6.42578125" customWidth="1"/>
    <col min="2" max="2" width="5.85546875" customWidth="1"/>
    <col min="3" max="3" width="23.5703125" customWidth="1"/>
    <col min="4" max="5" width="11.7109375" customWidth="1"/>
    <col min="6" max="6" width="11.85546875" customWidth="1"/>
    <col min="7" max="8" width="11.7109375" customWidth="1"/>
    <col min="9" max="9" width="11.140625" customWidth="1"/>
    <col min="10" max="10" width="10.5703125" customWidth="1"/>
    <col min="11" max="11" width="12.140625" customWidth="1"/>
    <col min="12" max="12" width="9.28515625" customWidth="1"/>
  </cols>
  <sheetData>
    <row r="1" spans="1:14" x14ac:dyDescent="0.2">
      <c r="C1" s="13"/>
    </row>
    <row r="2" spans="1:14" ht="15" x14ac:dyDescent="0.25">
      <c r="A2" s="16" t="s">
        <v>24</v>
      </c>
      <c r="B2" s="17"/>
      <c r="C2" s="17"/>
      <c r="D2" s="17"/>
      <c r="E2" s="17"/>
      <c r="F2" s="17"/>
      <c r="G2" s="17"/>
      <c r="H2" s="17"/>
      <c r="I2" s="17"/>
    </row>
    <row r="3" spans="1:14" x14ac:dyDescent="0.2">
      <c r="A3" s="12"/>
      <c r="B3" s="12"/>
      <c r="C3" s="12"/>
      <c r="D3" s="12"/>
      <c r="E3" s="12"/>
      <c r="F3" s="12"/>
      <c r="G3" s="12"/>
      <c r="H3" s="12"/>
      <c r="I3" s="12"/>
    </row>
    <row r="4" spans="1:14" x14ac:dyDescent="0.2">
      <c r="A4" s="18" t="s">
        <v>0</v>
      </c>
      <c r="B4" s="19"/>
      <c r="C4" s="19"/>
      <c r="D4" s="19"/>
      <c r="E4" s="19"/>
      <c r="F4" s="19"/>
      <c r="G4" s="19"/>
      <c r="H4" s="19"/>
      <c r="I4" s="19"/>
    </row>
    <row r="5" spans="1:14" ht="13.5" thickBot="1" x14ac:dyDescent="0.25">
      <c r="A5" s="12"/>
      <c r="B5" s="12"/>
      <c r="C5" s="12"/>
      <c r="D5" s="12"/>
      <c r="E5" s="12"/>
      <c r="F5" s="12"/>
      <c r="G5" s="12"/>
      <c r="H5" s="12"/>
      <c r="I5" s="12"/>
    </row>
    <row r="6" spans="1:14" ht="27.75" thickBot="1" x14ac:dyDescent="0.25">
      <c r="A6" s="20"/>
      <c r="B6" s="20"/>
      <c r="C6" s="20"/>
      <c r="D6" s="1" t="s">
        <v>25</v>
      </c>
      <c r="E6" s="8" t="s">
        <v>26</v>
      </c>
      <c r="F6" s="8" t="s">
        <v>27</v>
      </c>
      <c r="G6" s="8" t="s">
        <v>28</v>
      </c>
      <c r="H6" s="8" t="s">
        <v>22</v>
      </c>
      <c r="I6" s="8" t="s">
        <v>1</v>
      </c>
      <c r="J6" s="8" t="s">
        <v>29</v>
      </c>
      <c r="K6" s="8" t="s">
        <v>2</v>
      </c>
      <c r="L6" s="8" t="s">
        <v>3</v>
      </c>
    </row>
    <row r="7" spans="1:14" x14ac:dyDescent="0.2">
      <c r="A7" s="21" t="s">
        <v>11</v>
      </c>
      <c r="B7" s="21"/>
      <c r="C7" s="21"/>
      <c r="D7" s="21"/>
      <c r="E7" s="21"/>
      <c r="F7" s="21"/>
      <c r="G7" s="21"/>
      <c r="H7" s="21"/>
      <c r="I7" s="21"/>
    </row>
    <row r="8" spans="1:14" x14ac:dyDescent="0.2">
      <c r="A8" s="2" t="s">
        <v>7</v>
      </c>
      <c r="B8" s="2" t="s">
        <v>7</v>
      </c>
      <c r="C8" s="2" t="s">
        <v>12</v>
      </c>
      <c r="D8" s="10">
        <v>-471749</v>
      </c>
      <c r="E8" s="10">
        <v>16945400</v>
      </c>
      <c r="F8" s="3">
        <f>D8+E8</f>
        <v>16473651</v>
      </c>
      <c r="G8" s="10">
        <v>16739000</v>
      </c>
      <c r="H8" s="9">
        <f>E8-G8</f>
        <v>206400</v>
      </c>
      <c r="I8" s="9">
        <f>F8-G8</f>
        <v>-265349</v>
      </c>
      <c r="J8" s="11">
        <v>847270</v>
      </c>
      <c r="K8" s="3">
        <f>F8+J8</f>
        <v>17320921</v>
      </c>
      <c r="L8" s="9">
        <f>(K8-G8)*((K8-G8)&lt;0)</f>
        <v>0</v>
      </c>
    </row>
    <row r="9" spans="1:14" x14ac:dyDescent="0.2">
      <c r="A9" s="2" t="s">
        <v>8</v>
      </c>
      <c r="B9" s="2" t="s">
        <v>8</v>
      </c>
      <c r="C9" s="2" t="s">
        <v>13</v>
      </c>
      <c r="D9" s="10">
        <v>-115192</v>
      </c>
      <c r="E9" s="10">
        <v>13884900</v>
      </c>
      <c r="F9" s="3">
        <f>D9+E9</f>
        <v>13769708</v>
      </c>
      <c r="G9" s="10">
        <v>13885500</v>
      </c>
      <c r="H9" s="9">
        <f>E9-G9</f>
        <v>-600</v>
      </c>
      <c r="I9" s="9">
        <f>F9-G9</f>
        <v>-115792</v>
      </c>
      <c r="J9" s="11">
        <v>694245</v>
      </c>
      <c r="K9" s="3">
        <f>F9+J9</f>
        <v>14463953</v>
      </c>
      <c r="L9" s="9">
        <f>(K9-G9)*((K9-G9)&lt;0)</f>
        <v>0</v>
      </c>
    </row>
    <row r="10" spans="1:14" x14ac:dyDescent="0.2">
      <c r="A10" s="2" t="s">
        <v>9</v>
      </c>
      <c r="B10" s="2" t="s">
        <v>9</v>
      </c>
      <c r="C10" s="2" t="s">
        <v>14</v>
      </c>
      <c r="D10" s="10">
        <v>0</v>
      </c>
      <c r="E10" s="10">
        <v>8030700</v>
      </c>
      <c r="F10" s="3">
        <f>D10+E10</f>
        <v>8030700</v>
      </c>
      <c r="G10" s="10">
        <v>8181000</v>
      </c>
      <c r="H10" s="9">
        <f>E10-G10</f>
        <v>-150300</v>
      </c>
      <c r="I10" s="9">
        <f>F10-G10</f>
        <v>-150300</v>
      </c>
      <c r="J10" s="11">
        <v>401535</v>
      </c>
      <c r="K10" s="3">
        <f>F10+J10</f>
        <v>8432235</v>
      </c>
      <c r="L10" s="9">
        <f>(K10-G10)*((K10-G10)&lt;0)</f>
        <v>0</v>
      </c>
    </row>
    <row r="11" spans="1:14" x14ac:dyDescent="0.2">
      <c r="A11" s="2" t="s">
        <v>4</v>
      </c>
      <c r="B11" s="2" t="s">
        <v>4</v>
      </c>
      <c r="C11" s="2" t="s">
        <v>15</v>
      </c>
      <c r="D11" s="10">
        <v>-166</v>
      </c>
      <c r="E11" s="10">
        <v>617800</v>
      </c>
      <c r="F11" s="3">
        <f>D11+E11</f>
        <v>617634</v>
      </c>
      <c r="G11" s="11">
        <v>638700</v>
      </c>
      <c r="H11" s="9">
        <f>E11-G11</f>
        <v>-20900</v>
      </c>
      <c r="I11" s="9">
        <f>F11-G11</f>
        <v>-21066</v>
      </c>
      <c r="J11" s="11">
        <v>30890</v>
      </c>
      <c r="K11" s="9">
        <f>F11+J11</f>
        <v>648524</v>
      </c>
      <c r="L11" s="9">
        <f>(K11-G11)*((K11-G11)&lt;0)</f>
        <v>0</v>
      </c>
      <c r="N11" s="14"/>
    </row>
    <row r="12" spans="1:14" x14ac:dyDescent="0.2">
      <c r="A12" s="2" t="s">
        <v>19</v>
      </c>
      <c r="B12" s="2" t="s">
        <v>21</v>
      </c>
      <c r="C12" s="2" t="s">
        <v>20</v>
      </c>
      <c r="D12" s="10">
        <v>11358</v>
      </c>
      <c r="E12" s="10">
        <v>521591</v>
      </c>
      <c r="F12" s="10">
        <f>D12+E12</f>
        <v>532949</v>
      </c>
      <c r="G12" s="10">
        <v>521223</v>
      </c>
      <c r="H12" s="9">
        <f>E12-G12</f>
        <v>368</v>
      </c>
      <c r="I12" s="9">
        <f>F12-G12</f>
        <v>11726</v>
      </c>
      <c r="J12" s="11">
        <v>15648</v>
      </c>
      <c r="K12" s="9">
        <f>F12+J12</f>
        <v>548597</v>
      </c>
      <c r="L12" s="9">
        <f>(K12-G12)*((K12-G12)&lt;0)</f>
        <v>0</v>
      </c>
    </row>
    <row r="13" spans="1:14" x14ac:dyDescent="0.2">
      <c r="A13" s="4"/>
      <c r="B13" s="4"/>
      <c r="C13" s="4" t="s">
        <v>6</v>
      </c>
      <c r="D13" s="5">
        <f t="shared" ref="D13:I13" si="0">SUM(D8:D12)</f>
        <v>-575749</v>
      </c>
      <c r="E13" s="5">
        <f t="shared" si="0"/>
        <v>40000391</v>
      </c>
      <c r="F13" s="5">
        <f t="shared" si="0"/>
        <v>39424642</v>
      </c>
      <c r="G13" s="5">
        <f t="shared" si="0"/>
        <v>39965423</v>
      </c>
      <c r="H13" s="5">
        <f t="shared" si="0"/>
        <v>34968</v>
      </c>
      <c r="I13" s="5">
        <f t="shared" si="0"/>
        <v>-540781</v>
      </c>
      <c r="J13" s="5">
        <f>SUM(J8:J12)</f>
        <v>1989588</v>
      </c>
      <c r="K13" s="5">
        <f>SUM(K8:K12)</f>
        <v>41414230</v>
      </c>
      <c r="L13" s="5">
        <f>SUM(L8:L12)</f>
        <v>0</v>
      </c>
    </row>
    <row r="14" spans="1:14" x14ac:dyDescent="0.2">
      <c r="A14" s="21" t="s">
        <v>16</v>
      </c>
      <c r="B14" s="21"/>
      <c r="C14" s="21"/>
      <c r="D14" s="21"/>
      <c r="E14" s="21"/>
      <c r="F14" s="21"/>
      <c r="G14" s="21"/>
      <c r="H14" s="21"/>
      <c r="I14" s="21"/>
      <c r="N14" s="14"/>
    </row>
    <row r="15" spans="1:14" x14ac:dyDescent="0.2">
      <c r="A15" s="2" t="s">
        <v>10</v>
      </c>
      <c r="B15" s="2" t="s">
        <v>10</v>
      </c>
      <c r="C15" s="2" t="s">
        <v>23</v>
      </c>
      <c r="D15" s="10">
        <v>-43661</v>
      </c>
      <c r="E15" s="10">
        <v>885100</v>
      </c>
      <c r="F15" s="3">
        <f>D15+E15</f>
        <v>841439</v>
      </c>
      <c r="G15" s="11">
        <v>881700</v>
      </c>
      <c r="H15" s="9">
        <f>E15-G15</f>
        <v>3400</v>
      </c>
      <c r="I15" s="9">
        <f>F15-G15</f>
        <v>-40261</v>
      </c>
      <c r="J15" s="10">
        <v>53106</v>
      </c>
      <c r="K15" s="3">
        <f>F15+J15</f>
        <v>894545</v>
      </c>
      <c r="L15" s="9">
        <f>(K15-G15)*((K15-G15)&lt;0)</f>
        <v>0</v>
      </c>
    </row>
    <row r="16" spans="1:14" x14ac:dyDescent="0.2">
      <c r="A16" s="2" t="s">
        <v>5</v>
      </c>
      <c r="B16" s="2" t="s">
        <v>5</v>
      </c>
      <c r="C16" s="2" t="s">
        <v>17</v>
      </c>
      <c r="D16" s="10">
        <v>0</v>
      </c>
      <c r="E16" s="11">
        <v>6467652</v>
      </c>
      <c r="F16" s="3">
        <f>D16+E16</f>
        <v>6467652</v>
      </c>
      <c r="G16" s="11">
        <v>6467652</v>
      </c>
      <c r="H16" s="9">
        <f>E16-G16</f>
        <v>0</v>
      </c>
      <c r="I16" s="9">
        <f>F16-G16</f>
        <v>0</v>
      </c>
      <c r="J16" s="10">
        <v>0</v>
      </c>
      <c r="K16" s="3">
        <f>F16+J16</f>
        <v>6467652</v>
      </c>
      <c r="L16" s="9">
        <f>(K16-G16)*((K16-G16)&lt;0)</f>
        <v>0</v>
      </c>
    </row>
    <row r="17" spans="1:12" x14ac:dyDescent="0.2">
      <c r="A17" s="4"/>
      <c r="B17" s="4"/>
      <c r="C17" s="4" t="s">
        <v>6</v>
      </c>
      <c r="D17" s="5">
        <f t="shared" ref="D17:I17" si="1">SUM(D15:D16)</f>
        <v>-43661</v>
      </c>
      <c r="E17" s="5">
        <f t="shared" si="1"/>
        <v>7352752</v>
      </c>
      <c r="F17" s="5">
        <f t="shared" si="1"/>
        <v>7309091</v>
      </c>
      <c r="G17" s="5">
        <f t="shared" si="1"/>
        <v>7349352</v>
      </c>
      <c r="H17" s="5">
        <f t="shared" si="1"/>
        <v>3400</v>
      </c>
      <c r="I17" s="5">
        <f t="shared" si="1"/>
        <v>-40261</v>
      </c>
      <c r="J17" s="5">
        <f>SUM(J15:J16)</f>
        <v>53106</v>
      </c>
      <c r="K17" s="5">
        <f>SUM(K15:K16)</f>
        <v>7362197</v>
      </c>
      <c r="L17" s="5">
        <f>SUM(L15:L16)</f>
        <v>0</v>
      </c>
    </row>
    <row r="18" spans="1:12" x14ac:dyDescent="0.2">
      <c r="A18" s="15"/>
      <c r="B18" s="15"/>
      <c r="C18" s="15"/>
      <c r="D18" s="15"/>
      <c r="E18" s="15"/>
      <c r="F18" s="15"/>
      <c r="G18" s="15"/>
      <c r="H18" s="15"/>
      <c r="I18" s="15"/>
    </row>
    <row r="19" spans="1:12" ht="13.5" thickBot="1" x14ac:dyDescent="0.25">
      <c r="A19" s="6"/>
      <c r="B19" s="6"/>
      <c r="C19" s="6" t="s">
        <v>18</v>
      </c>
      <c r="D19" s="7">
        <f t="shared" ref="D19:L19" si="2">D13+D17</f>
        <v>-619410</v>
      </c>
      <c r="E19" s="7">
        <f t="shared" si="2"/>
        <v>47353143</v>
      </c>
      <c r="F19" s="7">
        <f t="shared" si="2"/>
        <v>46733733</v>
      </c>
      <c r="G19" s="7">
        <f t="shared" si="2"/>
        <v>47314775</v>
      </c>
      <c r="H19" s="7">
        <f t="shared" si="2"/>
        <v>38368</v>
      </c>
      <c r="I19" s="7">
        <f t="shared" si="2"/>
        <v>-581042</v>
      </c>
      <c r="J19" s="7">
        <f t="shared" si="2"/>
        <v>2042694</v>
      </c>
      <c r="K19" s="7">
        <f t="shared" si="2"/>
        <v>48776427</v>
      </c>
      <c r="L19" s="7">
        <f t="shared" si="2"/>
        <v>0</v>
      </c>
    </row>
  </sheetData>
  <mergeCells count="6">
    <mergeCell ref="A18:I18"/>
    <mergeCell ref="A2:I2"/>
    <mergeCell ref="A4:I4"/>
    <mergeCell ref="A6:C6"/>
    <mergeCell ref="A7:I7"/>
    <mergeCell ref="A14:I14"/>
  </mergeCells>
  <phoneticPr fontId="5" type="noConversion"/>
  <pageMargins left="0.78740157480314965" right="0.78740157480314965" top="0.98425196850393704" bottom="0.78740157480314965" header="0.51181102362204722" footer="0.51181102362204722"/>
  <pageSetup paperSize="9" scale="90" orientation="landscape" r:id="rId1"/>
  <headerFooter scaleWithDoc="0" alignWithMargins="0">
    <oddFooter>&amp;C&amp;P (&amp;N)&amp;R Bilaga 1 till Rapport 2013-05-02, dnr VER 2013-5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bilaga 1</vt:lpstr>
    </vt:vector>
  </TitlesOfParts>
  <Company>SFA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Granbom</dc:creator>
  <cp:lastModifiedBy>Hans Karlsson</cp:lastModifiedBy>
  <cp:lastPrinted>2013-02-08T13:11:48Z</cp:lastPrinted>
  <dcterms:created xsi:type="dcterms:W3CDTF">2009-10-28T11:41:28Z</dcterms:created>
  <dcterms:modified xsi:type="dcterms:W3CDTF">2013-04-24T12:31:37Z</dcterms:modified>
</cp:coreProperties>
</file>