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435" windowWidth="25440" windowHeight="6495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J18" i="2"/>
  <c r="J17" i="2"/>
  <c r="J11" i="2"/>
  <c r="J10" i="2"/>
  <c r="J9" i="2"/>
  <c r="J8" i="2"/>
  <c r="J7" i="2"/>
  <c r="J6" i="2"/>
  <c r="J5" i="2"/>
  <c r="J4" i="2"/>
  <c r="J14" i="2" l="1"/>
  <c r="J20" i="2" s="1"/>
  <c r="J21" i="2" s="1"/>
  <c r="I19" i="2"/>
  <c r="I18" i="2"/>
  <c r="I17" i="2"/>
  <c r="I11" i="2"/>
  <c r="I10" i="2"/>
  <c r="I9" i="2"/>
  <c r="I8" i="2"/>
  <c r="I7" i="2"/>
  <c r="I6" i="2"/>
  <c r="I5" i="2"/>
  <c r="I4" i="2"/>
  <c r="J15" i="2" l="1"/>
  <c r="I14" i="2"/>
  <c r="D4" i="2"/>
  <c r="E4" i="2"/>
  <c r="F4" i="2"/>
  <c r="G4" i="2"/>
  <c r="H4" i="2"/>
  <c r="H6" i="2"/>
  <c r="H5" i="2"/>
  <c r="H10" i="2"/>
  <c r="H7" i="2"/>
  <c r="H11" i="2"/>
  <c r="H18" i="2"/>
  <c r="H19" i="2"/>
  <c r="G19" i="2"/>
  <c r="F19" i="2"/>
  <c r="E19" i="2"/>
  <c r="D19" i="2"/>
  <c r="G18" i="2"/>
  <c r="F18" i="2"/>
  <c r="E18" i="2"/>
  <c r="D18" i="2"/>
  <c r="G6" i="2"/>
  <c r="G5" i="2"/>
  <c r="G10" i="2"/>
  <c r="G7" i="2"/>
  <c r="G11" i="2"/>
  <c r="F6" i="2"/>
  <c r="F5" i="2"/>
  <c r="F10" i="2"/>
  <c r="F7" i="2"/>
  <c r="F11" i="2"/>
  <c r="E6" i="2"/>
  <c r="E5" i="2"/>
  <c r="E10" i="2"/>
  <c r="E9" i="2"/>
  <c r="E7" i="2"/>
  <c r="E11" i="2"/>
  <c r="D6" i="2"/>
  <c r="D5" i="2"/>
  <c r="D10" i="2"/>
  <c r="D7" i="2"/>
  <c r="H17" i="2"/>
  <c r="G17" i="2"/>
  <c r="F17" i="2"/>
  <c r="E17" i="2"/>
  <c r="D17" i="2"/>
  <c r="H9" i="2"/>
  <c r="H8" i="2"/>
  <c r="D11" i="2"/>
  <c r="D9" i="2"/>
  <c r="F9" i="2"/>
  <c r="G9" i="2"/>
  <c r="A11" i="2"/>
  <c r="A10" i="2"/>
  <c r="A9" i="2"/>
  <c r="A8" i="2"/>
  <c r="D8" i="2"/>
  <c r="E8" i="2"/>
  <c r="F8" i="2"/>
  <c r="G8" i="2"/>
  <c r="A7" i="2"/>
  <c r="A6" i="2"/>
  <c r="A5" i="2"/>
  <c r="A4" i="2"/>
  <c r="F14" i="2" l="1"/>
  <c r="F15" i="2" s="1"/>
  <c r="G14" i="2"/>
  <c r="G20" i="2" s="1"/>
  <c r="G21" i="2" s="1"/>
  <c r="H14" i="2"/>
  <c r="H15" i="2" s="1"/>
  <c r="D14" i="2"/>
  <c r="D20" i="2" s="1"/>
  <c r="D21" i="2" s="1"/>
  <c r="I15" i="2"/>
  <c r="I20" i="2"/>
  <c r="I21" i="2" s="1"/>
  <c r="E14" i="2"/>
  <c r="E20" i="2" s="1"/>
  <c r="E21" i="2" s="1"/>
  <c r="F20" i="2" l="1"/>
  <c r="F21" i="2" s="1"/>
  <c r="G15" i="2"/>
  <c r="H20" i="2"/>
  <c r="H21" i="2" s="1"/>
  <c r="D15" i="2"/>
  <c r="E15" i="2"/>
</calcChain>
</file>

<file path=xl/sharedStrings.xml><?xml version="1.0" encoding="utf-8"?>
<sst xmlns="http://schemas.openxmlformats.org/spreadsheetml/2006/main" count="173" uniqueCount="165">
  <si>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</si>
  <si>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</si>
  <si>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</si>
  <si>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</si>
  <si>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</si>
  <si>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</si>
  <si>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</si>
  <si>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</si>
  <si>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Retrofaktor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</si>
  <si>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</si>
  <si>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</si>
  <si>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</si>
  <si>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</si>
  <si>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</si>
  <si>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</si>
  <si>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</si>
  <si>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</si>
  <si>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</si>
  <si>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</si>
  <si>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</si>
  <si>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</si>
  <si>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</si>
  <si>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</si>
  <si>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</si>
  <si>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</si>
  <si>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</si>
  <si>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</si>
  <si>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</si>
  <si>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</si>
  <si>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</si>
  <si>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</si>
  <si>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</si>
  <si>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</si>
  <si>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</si>
  <si>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</si>
  <si>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</si>
  <si>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</si>
  <si>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</si>
  <si>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</si>
  <si>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</si>
  <si>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</si>
  <si>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</si>
  <si>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</si>
  <si>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</si>
  <si>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</si>
  <si>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</si>
  <si>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</si>
  <si>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</si>
  <si>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</si>
  <si>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</si>
  <si>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</si>
  <si>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</si>
  <si>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</si>
  <si>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</si>
  <si>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</si>
  <si>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</si>
  <si>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</si>
  <si>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</si>
  <si>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</si>
  <si>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</si>
  <si>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</si>
  <si>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</si>
  <si>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</si>
  <si>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</si>
  <si>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</si>
  <si>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</si>
  <si>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</si>
  <si>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</si>
  <si>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</si>
  <si>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</si>
  <si>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</si>
  <si>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</si>
  <si>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</si>
  <si>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</si>
  <si>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</si>
  <si>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</si>
  <si>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</si>
  <si>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</si>
  <si>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</si>
  <si>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</si>
  <si>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</si>
  <si>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</si>
  <si>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</si>
  <si>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</si>
  <si>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</si>
  <si>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</si>
  <si>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</si>
  <si>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</si>
  <si>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</si>
  <si>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</si>
  <si>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</si>
  <si>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</si>
  <si>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</si>
  <si>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</si>
  <si>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</si>
  <si>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</si>
  <si>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</si>
  <si>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</si>
  <si>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</si>
  <si>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</si>
  <si>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</si>
  <si>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</si>
  <si>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</si>
  <si>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</si>
  <si>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</si>
  <si>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</si>
  <si>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</si>
  <si>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</si>
  <si>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</si>
  <si>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</si>
  <si>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</si>
  <si>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</si>
  <si>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</si>
  <si>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Antal personer med BTP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</si>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</sst>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i/>
      <sz val="14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0"/>
      <color indexed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rgb="FF0000CC"/>
      <name val="Arial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  <font>
      <sz val="12"/>
      <color rgb="FFFFFF00"/>
      <name val="Times New Roman"/>
      <family val="1"/>
    </font>
    <font>
      <sz val="9"/>
      <name val="Verdana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159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70" fontId="45" fillId="0" borderId="0"/>
    <xf numFmtId="0" fontId="2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6" fillId="28" borderId="9" applyNumberFormat="0" applyProtection="0">
      <alignment vertical="center"/>
    </xf>
    <xf numFmtId="4" fontId="27" fillId="28" borderId="9" applyNumberFormat="0" applyProtection="0">
      <alignment vertical="center"/>
    </xf>
    <xf numFmtId="4" fontId="26" fillId="28" borderId="9" applyNumberFormat="0" applyProtection="0">
      <alignment horizontal="left" vertical="center" indent="1"/>
    </xf>
    <xf numFmtId="4" fontId="26" fillId="28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6" fillId="30" borderId="9" applyNumberFormat="0" applyProtection="0">
      <alignment horizontal="right" vertical="center"/>
    </xf>
    <xf numFmtId="4" fontId="26" fillId="31" borderId="9" applyNumberFormat="0" applyProtection="0">
      <alignment horizontal="right" vertical="center"/>
    </xf>
    <xf numFmtId="4" fontId="26" fillId="32" borderId="9" applyNumberFormat="0" applyProtection="0">
      <alignment horizontal="right" vertical="center"/>
    </xf>
    <xf numFmtId="4" fontId="26" fillId="33" borderId="9" applyNumberFormat="0" applyProtection="0">
      <alignment horizontal="right" vertical="center"/>
    </xf>
    <xf numFmtId="4" fontId="26" fillId="34" borderId="9" applyNumberFormat="0" applyProtection="0">
      <alignment horizontal="right" vertical="center"/>
    </xf>
    <xf numFmtId="4" fontId="26" fillId="35" borderId="9" applyNumberFormat="0" applyProtection="0">
      <alignment horizontal="right" vertical="center"/>
    </xf>
    <xf numFmtId="4" fontId="26" fillId="36" borderId="9" applyNumberFormat="0" applyProtection="0">
      <alignment horizontal="right" vertical="center"/>
    </xf>
    <xf numFmtId="4" fontId="26" fillId="37" borderId="9" applyNumberFormat="0" applyProtection="0">
      <alignment horizontal="right" vertical="center"/>
    </xf>
    <xf numFmtId="4" fontId="26" fillId="38" borderId="9" applyNumberFormat="0" applyProtection="0">
      <alignment horizontal="right" vertical="center"/>
    </xf>
    <xf numFmtId="4" fontId="25" fillId="39" borderId="9" applyNumberFormat="0" applyProtection="0">
      <alignment horizontal="left" vertical="center" indent="1"/>
    </xf>
    <xf numFmtId="4" fontId="26" fillId="40" borderId="13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9" fillId="40" borderId="9" applyNumberFormat="0" applyProtection="0">
      <alignment horizontal="left" vertical="center" indent="1"/>
    </xf>
    <xf numFmtId="4" fontId="29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6" fillId="45" borderId="9" applyNumberFormat="0" applyProtection="0">
      <alignment vertical="center"/>
    </xf>
    <xf numFmtId="4" fontId="27" fillId="45" borderId="9" applyNumberFormat="0" applyProtection="0">
      <alignment vertical="center"/>
    </xf>
    <xf numFmtId="4" fontId="26" fillId="45" borderId="9" applyNumberFormat="0" applyProtection="0">
      <alignment horizontal="left" vertical="center" indent="1"/>
    </xf>
    <xf numFmtId="4" fontId="26" fillId="45" borderId="9" applyNumberFormat="0" applyProtection="0">
      <alignment horizontal="left" vertical="center" indent="1"/>
    </xf>
    <xf numFmtId="4" fontId="26" fillId="40" borderId="9" applyNumberFormat="0" applyProtection="0">
      <alignment horizontal="right" vertical="center"/>
    </xf>
    <xf numFmtId="4" fontId="27" fillId="40" borderId="9" applyNumberFormat="0" applyProtection="0">
      <alignment horizontal="right" vertical="center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30" fillId="0" borderId="0"/>
    <xf numFmtId="4" fontId="24" fillId="40" borderId="9" applyNumberFormat="0" applyProtection="0">
      <alignment horizontal="right" vertical="center"/>
    </xf>
    <xf numFmtId="173" fontId="2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1" fillId="0" borderId="0" applyFont="0" applyFill="0" applyBorder="0" applyAlignment="0" applyProtection="0"/>
    <xf numFmtId="0" fontId="46" fillId="13" borderId="9" applyNumberFormat="0" applyAlignment="0" applyProtection="0"/>
    <xf numFmtId="16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2" fillId="0" borderId="0" applyFont="0" applyFill="0" applyBorder="0" applyAlignment="0" applyProtection="0"/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2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9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0" fontId="11" fillId="0" borderId="0" xfId="0" applyFont="1" applyFill="1" applyBorder="1"/>
    <xf numFmtId="0" fontId="18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/>
    <xf numFmtId="0" fontId="13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5" fillId="0" borderId="0" xfId="0" applyFont="1" applyBorder="1"/>
    <xf numFmtId="0" fontId="4" fillId="0" borderId="0" xfId="0" applyFont="1"/>
    <xf numFmtId="0" fontId="5" fillId="0" borderId="0" xfId="0" applyFont="1"/>
    <xf numFmtId="0" fontId="16" fillId="0" borderId="0" xfId="0" applyFont="1" applyFill="1" applyBorder="1" applyAlignment="1">
      <alignment vertical="center"/>
    </xf>
    <xf numFmtId="0" fontId="17" fillId="0" borderId="0" xfId="0" applyFont="1" applyFill="1"/>
    <xf numFmtId="0" fontId="17" fillId="0" borderId="0" xfId="0" applyFont="1"/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3" fontId="12" fillId="0" borderId="0" xfId="0" applyNumberFormat="1" applyFont="1" applyBorder="1"/>
    <xf numFmtId="3" fontId="0" fillId="0" borderId="0" xfId="0" applyNumberFormat="1"/>
    <xf numFmtId="0" fontId="31" fillId="0" borderId="0" xfId="0" applyFont="1" applyFill="1" applyBorder="1"/>
    <xf numFmtId="3" fontId="8" fillId="0" borderId="0" xfId="0" applyNumberFormat="1" applyFont="1"/>
    <xf numFmtId="3" fontId="8" fillId="0" borderId="0" xfId="0" applyNumberFormat="1" applyFont="1" applyFill="1"/>
    <xf numFmtId="170" fontId="45" fillId="0" borderId="0" xfId="69" applyFont="1" applyBorder="1"/>
    <xf numFmtId="3" fontId="1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Protection="1"/>
    <xf numFmtId="0" fontId="8" fillId="0" borderId="0" xfId="0" applyFont="1"/>
    <xf numFmtId="0" fontId="22" fillId="0" borderId="0" xfId="0" applyFont="1" applyFill="1"/>
    <xf numFmtId="167" fontId="2" fillId="0" borderId="0" xfId="0" applyNumberFormat="1" applyFont="1" applyFill="1" applyBorder="1"/>
    <xf numFmtId="170" fontId="2" fillId="0" borderId="0" xfId="69" applyFont="1" applyBorder="1"/>
    <xf numFmtId="0" fontId="2" fillId="0" borderId="0" xfId="0" applyFont="1"/>
    <xf numFmtId="3" fontId="2" fillId="0" borderId="0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3" fontId="2" fillId="0" borderId="0" xfId="0" applyNumberFormat="1" applyFont="1"/>
    <xf numFmtId="3" fontId="1" fillId="0" borderId="0" xfId="69" applyNumberFormat="1" applyFont="1" applyBorder="1"/>
    <xf numFmtId="3" fontId="2" fillId="0" borderId="0" xfId="69" applyNumberFormat="1" applyFont="1" applyBorder="1"/>
    <xf numFmtId="169" fontId="2" fillId="0" borderId="0" xfId="69" applyNumberFormat="1" applyFont="1" applyBorder="1"/>
    <xf numFmtId="2" fontId="2" fillId="0" borderId="0" xfId="69" applyNumberFormat="1" applyFont="1" applyBorder="1"/>
    <xf numFmtId="3" fontId="1" fillId="0" borderId="0" xfId="0" applyNumberFormat="1" applyFont="1"/>
    <xf numFmtId="169" fontId="2" fillId="0" borderId="0" xfId="0" applyNumberFormat="1" applyFont="1"/>
    <xf numFmtId="3" fontId="2" fillId="0" borderId="0" xfId="0" applyNumberFormat="1" applyFont="1" applyFill="1"/>
    <xf numFmtId="3" fontId="1" fillId="0" borderId="0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166" fontId="2" fillId="0" borderId="0" xfId="0" applyNumberFormat="1" applyFont="1"/>
    <xf numFmtId="3" fontId="1" fillId="0" borderId="0" xfId="0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4" fontId="2" fillId="0" borderId="0" xfId="0" applyNumberFormat="1" applyFont="1" applyFill="1"/>
    <xf numFmtId="167" fontId="2" fillId="0" borderId="0" xfId="0" applyNumberFormat="1" applyFont="1"/>
    <xf numFmtId="172" fontId="2" fillId="0" borderId="0" xfId="0" applyNumberFormat="1" applyFont="1"/>
    <xf numFmtId="171" fontId="2" fillId="0" borderId="0" xfId="0" applyNumberFormat="1" applyFont="1"/>
    <xf numFmtId="0" fontId="58" fillId="0" borderId="0" xfId="0" applyFont="1" applyBorder="1"/>
    <xf numFmtId="0" fontId="58" fillId="0" borderId="0" xfId="0" applyFont="1" applyFill="1" applyBorder="1"/>
    <xf numFmtId="0" fontId="60" fillId="0" borderId="0" xfId="0" applyFont="1" applyFill="1" applyBorder="1"/>
    <xf numFmtId="0" fontId="61" fillId="0" borderId="0" xfId="0" applyFont="1"/>
    <xf numFmtId="0" fontId="59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1" fillId="0" borderId="0" xfId="0" applyFont="1" applyFill="1"/>
    <xf numFmtId="3" fontId="2" fillId="0" borderId="0" xfId="0" applyNumberFormat="1" applyFont="1" applyFill="1" applyBorder="1" applyProtection="1"/>
    <xf numFmtId="3" fontId="2" fillId="0" borderId="0" xfId="148" applyNumberFormat="1" applyFill="1" applyBorder="1" applyProtection="1"/>
    <xf numFmtId="3" fontId="2" fillId="0" borderId="0" xfId="148" applyNumberFormat="1" applyFont="1" applyFill="1">
      <protection locked="0"/>
    </xf>
    <xf numFmtId="3" fontId="2" fillId="0" borderId="0" xfId="148" applyNumberFormat="1" applyFont="1" applyFill="1" applyProtection="1"/>
    <xf numFmtId="0" fontId="62" fillId="0" borderId="0" xfId="0" applyFont="1" applyAlignment="1">
      <alignment vertical="center"/>
    </xf>
    <xf numFmtId="2" fontId="2" fillId="0" borderId="0" xfId="0" applyNumberFormat="1" applyFont="1" applyFill="1"/>
    <xf numFmtId="168" fontId="0" fillId="0" borderId="0" xfId="0" applyNumberFormat="1"/>
    <xf numFmtId="4" fontId="0" fillId="0" borderId="0" xfId="0" applyNumberForma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15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2" xfId="124"/>
    <cellStyle name="Normal 3" xfId="131"/>
    <cellStyle name="Normal 4" xfId="134"/>
    <cellStyle name="Normal 5" xfId="136"/>
    <cellStyle name="Normal 6" xfId="138"/>
    <cellStyle name="Normal 7" xfId="140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Text" xfId="96"/>
    <cellStyle name="SAPBEXheaderText 2" xfId="128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3" xfId="132"/>
    <cellStyle name="Tusental 4" xfId="130"/>
    <cellStyle name="Tusental 5" xfId="133"/>
    <cellStyle name="Tusental 6" xfId="135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8069705093833783"/>
          <c:h val="0.729127617009657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222.0035</c:v>
                </c:pt>
                <c:pt idx="1">
                  <c:v>238.74799999999999</c:v>
                </c:pt>
                <c:pt idx="2">
                  <c:v>256.92599999999999</c:v>
                </c:pt>
                <c:pt idx="3">
                  <c:v>261.28699999999998</c:v>
                </c:pt>
                <c:pt idx="4">
                  <c:v>269.71600000000001</c:v>
                </c:pt>
                <c:pt idx="5">
                  <c:v>282.40600000000001</c:v>
                </c:pt>
                <c:pt idx="6">
                  <c:v>296.92899999999997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2.0219999999999998</c:v>
                </c:pt>
                <c:pt idx="1">
                  <c:v>2.4651999999999998</c:v>
                </c:pt>
                <c:pt idx="2">
                  <c:v>3.395</c:v>
                </c:pt>
                <c:pt idx="3">
                  <c:v>4.3540000000000001</c:v>
                </c:pt>
                <c:pt idx="4">
                  <c:v>5.4889999999999999</c:v>
                </c:pt>
                <c:pt idx="5">
                  <c:v>6.8090000000000002</c:v>
                </c:pt>
                <c:pt idx="6">
                  <c:v>8.3719999999999999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47.318604466063334</c:v>
                </c:pt>
                <c:pt idx="1">
                  <c:v>48.023661317897691</c:v>
                </c:pt>
                <c:pt idx="2">
                  <c:v>47.000252000000003</c:v>
                </c:pt>
                <c:pt idx="3">
                  <c:v>46.16615804472125</c:v>
                </c:pt>
                <c:pt idx="4">
                  <c:v>44.933488571067507</c:v>
                </c:pt>
                <c:pt idx="5">
                  <c:v>44.217323899409593</c:v>
                </c:pt>
                <c:pt idx="6">
                  <c:v>44.057456433839192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63680"/>
        <c:axId val="31478144"/>
      </c:barChart>
      <c:catAx>
        <c:axId val="31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089879179"/>
              <c:y val="0.85640190949285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147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7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1463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166901322765117"/>
          <c:y val="0.86801076617015227"/>
          <c:w val="0.55202489092836904"/>
          <c:h val="0.1252798814160968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95250</xdr:rowOff>
    </xdr:from>
    <xdr:to>
      <xdr:col>11</xdr:col>
      <xdr:colOff>447675</xdr:colOff>
      <xdr:row>51</xdr:row>
      <xdr:rowOff>47625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S239"/>
  <sheetViews>
    <sheetView tabSelected="1" zoomScaleNormal="100" workbookViewId="0">
      <pane ySplit="1350" topLeftCell="A107" activePane="bottomLeft"/>
      <selection activeCell="A151" sqref="A151"/>
      <selection pane="bottomLeft" activeCell="O128" sqref="O128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61.7109375" style="20" customWidth="1"/>
    <col min="6" max="6" width="14.28515625" style="28" customWidth="1"/>
    <col min="7" max="7" width="13.85546875" style="29" customWidth="1"/>
    <col min="8" max="8" width="14.7109375" style="29" customWidth="1"/>
    <col min="9" max="10" width="15.28515625" style="20" customWidth="1"/>
    <col min="11" max="11" width="14.85546875" style="20" customWidth="1"/>
    <col min="12" max="12" width="15" style="20" customWidth="1"/>
    <col min="13" max="13" width="13.85546875" style="20" bestFit="1" customWidth="1"/>
    <col min="14" max="16384" width="9.140625" style="20"/>
  </cols>
  <sheetData>
    <row r="1" spans="1:12" ht="18.75" x14ac:dyDescent="0.3">
      <c r="A1" s="1" t="s">
        <v>149</v>
      </c>
      <c r="F1" s="2"/>
      <c r="G1" s="24"/>
      <c r="H1" s="24"/>
    </row>
    <row r="2" spans="1:12" ht="13.5" customHeight="1" x14ac:dyDescent="0.25">
      <c r="A2" s="7"/>
      <c r="C2" s="3"/>
      <c r="D2" s="3"/>
      <c r="E2" s="3"/>
      <c r="F2" s="2"/>
      <c r="G2" s="24"/>
      <c r="H2" s="24"/>
    </row>
    <row r="3" spans="1:12" x14ac:dyDescent="0.25">
      <c r="A3" s="4" t="s">
        <v>0</v>
      </c>
      <c r="B3" s="9"/>
      <c r="C3" s="3"/>
      <c r="D3" s="3"/>
      <c r="E3" s="3"/>
      <c r="F3" s="8">
        <v>2011</v>
      </c>
      <c r="G3" s="8">
        <v>2012</v>
      </c>
      <c r="H3" s="8">
        <v>2013</v>
      </c>
      <c r="I3" s="8">
        <v>2014</v>
      </c>
      <c r="J3" s="8">
        <v>2015</v>
      </c>
      <c r="K3" s="8">
        <v>2016</v>
      </c>
      <c r="L3" s="8">
        <v>2017</v>
      </c>
    </row>
    <row r="4" spans="1:12" x14ac:dyDescent="0.25">
      <c r="A4" s="9"/>
      <c r="B4" s="9"/>
      <c r="C4" s="3"/>
      <c r="D4" s="3"/>
      <c r="E4" s="3"/>
      <c r="F4" s="2"/>
      <c r="G4" s="24"/>
      <c r="H4" s="24"/>
    </row>
    <row r="5" spans="1:12" x14ac:dyDescent="0.25">
      <c r="A5" s="9"/>
      <c r="B5" s="10" t="s">
        <v>1</v>
      </c>
      <c r="C5" s="11"/>
      <c r="D5" s="11"/>
      <c r="E5" s="11"/>
      <c r="F5" s="81">
        <v>5.59</v>
      </c>
      <c r="G5" s="81">
        <v>3.74</v>
      </c>
      <c r="H5" s="81">
        <v>2.46</v>
      </c>
      <c r="I5" s="81">
        <v>3.29</v>
      </c>
      <c r="J5" s="81">
        <v>4.22</v>
      </c>
      <c r="K5" s="81">
        <v>4.3499999999999996</v>
      </c>
      <c r="L5" s="81">
        <v>4.2699999999999996</v>
      </c>
    </row>
    <row r="6" spans="1:12" x14ac:dyDescent="0.25">
      <c r="A6" s="9"/>
      <c r="B6" s="10" t="s">
        <v>2</v>
      </c>
      <c r="C6" s="11"/>
      <c r="D6" s="11"/>
      <c r="E6" s="11"/>
      <c r="F6" s="81">
        <v>2.91</v>
      </c>
      <c r="G6" s="81">
        <v>4.13</v>
      </c>
      <c r="H6" s="81">
        <v>2.91</v>
      </c>
      <c r="I6" s="81">
        <v>3.14</v>
      </c>
      <c r="J6" s="81">
        <v>2.9</v>
      </c>
      <c r="K6" s="81">
        <v>3</v>
      </c>
      <c r="L6" s="81">
        <v>3.2</v>
      </c>
    </row>
    <row r="7" spans="1:12" x14ac:dyDescent="0.25">
      <c r="A7" s="9"/>
      <c r="B7" s="10"/>
      <c r="C7" s="11"/>
      <c r="D7" s="11"/>
      <c r="E7" s="11"/>
      <c r="F7" s="46"/>
      <c r="G7" s="46"/>
      <c r="H7" s="46"/>
      <c r="I7" s="47"/>
      <c r="J7" s="47"/>
      <c r="K7" s="47"/>
      <c r="L7" s="47"/>
    </row>
    <row r="8" spans="1:12" ht="18.75" x14ac:dyDescent="0.25">
      <c r="A8" s="9"/>
      <c r="B8" s="10" t="s">
        <v>24</v>
      </c>
      <c r="C8" s="11"/>
      <c r="D8" s="11"/>
      <c r="E8" s="11"/>
      <c r="F8" s="81">
        <v>2.66</v>
      </c>
      <c r="G8" s="81">
        <v>-0.37</v>
      </c>
      <c r="H8" s="81">
        <v>-0.43</v>
      </c>
      <c r="I8" s="81">
        <v>0.15</v>
      </c>
      <c r="J8" s="81">
        <v>1.28</v>
      </c>
      <c r="K8" s="81">
        <v>1.31</v>
      </c>
      <c r="L8" s="81">
        <v>1.03</v>
      </c>
    </row>
    <row r="9" spans="1:12" x14ac:dyDescent="0.25">
      <c r="A9" s="9"/>
      <c r="B9" s="10" t="s">
        <v>120</v>
      </c>
      <c r="C9" s="11"/>
      <c r="D9" s="11"/>
      <c r="E9" s="11"/>
      <c r="F9" s="81">
        <v>2.11</v>
      </c>
      <c r="G9" s="81">
        <v>0.56000000000000005</v>
      </c>
      <c r="H9" s="81">
        <v>-0.14000000000000001</v>
      </c>
      <c r="I9" s="81">
        <v>0.08</v>
      </c>
      <c r="J9" s="81">
        <v>1.1299999999999999</v>
      </c>
      <c r="K9" s="81">
        <v>1.24</v>
      </c>
      <c r="L9" s="81">
        <v>0.99</v>
      </c>
    </row>
    <row r="10" spans="1:12" x14ac:dyDescent="0.25">
      <c r="A10" s="9"/>
      <c r="B10" s="10" t="s">
        <v>144</v>
      </c>
      <c r="C10" s="11"/>
      <c r="D10" s="11"/>
      <c r="E10" s="11"/>
      <c r="F10" s="33">
        <v>4642.1499999999996</v>
      </c>
      <c r="G10" s="33">
        <v>4668.38</v>
      </c>
      <c r="H10" s="33">
        <v>4662.03</v>
      </c>
      <c r="I10" s="33">
        <v>4665.99</v>
      </c>
      <c r="J10" s="33">
        <v>4718.4799999999996</v>
      </c>
      <c r="K10" s="33">
        <v>4777.1400000000003</v>
      </c>
      <c r="L10" s="33">
        <v>4824.4799999999996</v>
      </c>
    </row>
    <row r="11" spans="1:12" x14ac:dyDescent="0.25">
      <c r="A11" s="9"/>
      <c r="B11" s="10"/>
      <c r="C11" s="11"/>
      <c r="D11" s="11"/>
      <c r="E11" s="11"/>
      <c r="F11" s="46"/>
      <c r="G11" s="46"/>
      <c r="H11" s="46"/>
      <c r="I11" s="47"/>
      <c r="J11" s="47"/>
      <c r="K11" s="47"/>
      <c r="L11" s="47"/>
    </row>
    <row r="12" spans="1:12" x14ac:dyDescent="0.25">
      <c r="A12" s="9"/>
      <c r="B12" s="10" t="s">
        <v>3</v>
      </c>
      <c r="C12" s="11"/>
      <c r="D12" s="11"/>
      <c r="E12" s="11"/>
      <c r="F12" s="81">
        <v>5.34</v>
      </c>
      <c r="G12" s="81">
        <v>5.45</v>
      </c>
      <c r="H12" s="81">
        <v>5.93</v>
      </c>
      <c r="I12" s="81">
        <v>6.1</v>
      </c>
      <c r="J12" s="81">
        <v>6.03</v>
      </c>
      <c r="K12" s="81">
        <v>5.4</v>
      </c>
      <c r="L12" s="81">
        <v>4.92</v>
      </c>
    </row>
    <row r="13" spans="1:12" x14ac:dyDescent="0.25">
      <c r="A13" s="9"/>
      <c r="B13" s="10" t="s">
        <v>148</v>
      </c>
      <c r="C13" s="11"/>
      <c r="D13" s="11"/>
      <c r="E13" s="11"/>
      <c r="F13" s="81">
        <v>8.75</v>
      </c>
      <c r="G13" s="81">
        <v>9</v>
      </c>
      <c r="H13" s="81">
        <v>9.67</v>
      </c>
      <c r="I13" s="81">
        <v>9.9700000000000006</v>
      </c>
      <c r="J13" s="81">
        <v>9.64</v>
      </c>
      <c r="K13" s="81">
        <v>8.67</v>
      </c>
      <c r="L13" s="81">
        <v>7.93</v>
      </c>
    </row>
    <row r="14" spans="1:12" x14ac:dyDescent="0.25">
      <c r="A14" s="9"/>
      <c r="B14" s="10" t="s">
        <v>145</v>
      </c>
      <c r="C14" s="11"/>
      <c r="D14" s="11"/>
      <c r="E14" s="11"/>
      <c r="F14" s="81">
        <v>7.52</v>
      </c>
      <c r="G14" s="81">
        <v>7.69</v>
      </c>
      <c r="H14" s="81">
        <v>8.26</v>
      </c>
      <c r="I14" s="81">
        <v>8.4499999999999993</v>
      </c>
      <c r="J14" s="81">
        <v>7.83</v>
      </c>
      <c r="K14" s="81">
        <v>7.07</v>
      </c>
      <c r="L14" s="81">
        <v>6.5</v>
      </c>
    </row>
    <row r="15" spans="1:12" x14ac:dyDescent="0.25">
      <c r="A15" s="9"/>
      <c r="B15" s="10" t="s">
        <v>146</v>
      </c>
      <c r="C15" s="11"/>
      <c r="D15" s="11"/>
      <c r="E15" s="11"/>
      <c r="F15" s="33">
        <v>377.55</v>
      </c>
      <c r="G15" s="33">
        <v>389.03</v>
      </c>
      <c r="H15" s="33">
        <v>419.79</v>
      </c>
      <c r="I15" s="33">
        <v>430.46</v>
      </c>
      <c r="J15" s="33">
        <v>400.69</v>
      </c>
      <c r="K15" s="33">
        <v>363.3</v>
      </c>
      <c r="L15" s="33">
        <v>335.27</v>
      </c>
    </row>
    <row r="16" spans="1:12" x14ac:dyDescent="0.25">
      <c r="A16" s="9"/>
      <c r="B16" s="10"/>
      <c r="C16" s="11"/>
      <c r="D16" s="11"/>
      <c r="E16" s="11"/>
      <c r="F16" s="42"/>
      <c r="G16" s="42"/>
      <c r="H16" s="42"/>
      <c r="I16" s="47"/>
      <c r="J16" s="47"/>
      <c r="K16" s="47"/>
      <c r="L16" s="47"/>
    </row>
    <row r="17" spans="1:12" x14ac:dyDescent="0.25">
      <c r="A17" s="9"/>
      <c r="B17" s="10" t="s">
        <v>147</v>
      </c>
      <c r="C17" s="11"/>
      <c r="D17" s="11"/>
      <c r="E17" s="11"/>
      <c r="F17" s="33">
        <v>5019.7</v>
      </c>
      <c r="G17" s="33">
        <v>5057.41</v>
      </c>
      <c r="H17" s="33">
        <v>5081.82</v>
      </c>
      <c r="I17" s="33">
        <v>5096.45</v>
      </c>
      <c r="J17" s="33">
        <v>5119.17</v>
      </c>
      <c r="K17" s="33">
        <v>5140.4399999999996</v>
      </c>
      <c r="L17" s="33">
        <v>5159.75</v>
      </c>
    </row>
    <row r="18" spans="1:12" x14ac:dyDescent="0.25">
      <c r="A18" s="9"/>
      <c r="B18" s="10"/>
      <c r="C18" s="11"/>
      <c r="D18" s="11"/>
      <c r="E18" s="11"/>
      <c r="F18" s="46"/>
      <c r="G18" s="46"/>
      <c r="H18" s="46"/>
      <c r="I18" s="47"/>
      <c r="J18" s="47"/>
      <c r="K18" s="47"/>
      <c r="L18" s="47"/>
    </row>
    <row r="19" spans="1:12" x14ac:dyDescent="0.25">
      <c r="A19" s="9"/>
      <c r="B19" s="10" t="s">
        <v>4</v>
      </c>
      <c r="C19" s="11"/>
      <c r="D19" s="11"/>
      <c r="E19" s="11"/>
      <c r="F19" s="81">
        <v>2.96</v>
      </c>
      <c r="G19" s="81">
        <v>0.88</v>
      </c>
      <c r="H19" s="81">
        <v>0.38</v>
      </c>
      <c r="I19" s="81">
        <v>1.18</v>
      </c>
      <c r="J19" s="81">
        <v>1.78</v>
      </c>
      <c r="K19" s="81">
        <v>2.31</v>
      </c>
      <c r="L19" s="81">
        <v>2.86</v>
      </c>
    </row>
    <row r="20" spans="1:12" x14ac:dyDescent="0.25">
      <c r="A20" s="9"/>
      <c r="B20" s="10" t="s">
        <v>5</v>
      </c>
      <c r="C20" s="11"/>
      <c r="D20" s="11"/>
      <c r="E20" s="11"/>
      <c r="F20" s="81">
        <v>2.74</v>
      </c>
      <c r="G20" s="81">
        <v>1.02</v>
      </c>
      <c r="H20" s="81">
        <v>0.28999999999999998</v>
      </c>
      <c r="I20" s="81">
        <v>1.07</v>
      </c>
      <c r="J20" s="81">
        <v>1.78</v>
      </c>
      <c r="K20" s="81">
        <v>2.31</v>
      </c>
      <c r="L20" s="81">
        <v>2.86</v>
      </c>
    </row>
    <row r="21" spans="1:12" x14ac:dyDescent="0.25">
      <c r="A21" s="9"/>
      <c r="B21" s="10"/>
      <c r="C21" s="11"/>
      <c r="D21" s="11"/>
      <c r="E21" s="11"/>
      <c r="F21" s="68"/>
      <c r="G21" s="68"/>
      <c r="H21" s="68"/>
      <c r="I21" s="69"/>
      <c r="J21" s="69"/>
      <c r="K21" s="69"/>
      <c r="L21" s="69"/>
    </row>
    <row r="22" spans="1:12" x14ac:dyDescent="0.25">
      <c r="A22" s="9"/>
      <c r="B22" s="11" t="s">
        <v>161</v>
      </c>
      <c r="C22" s="11"/>
      <c r="D22" s="11"/>
      <c r="E22" s="11"/>
      <c r="F22" s="82">
        <v>142.34</v>
      </c>
      <c r="G22" s="82">
        <v>149.32</v>
      </c>
      <c r="H22" s="82">
        <v>154.84</v>
      </c>
      <c r="I22" s="82">
        <v>158.38999999999999</v>
      </c>
      <c r="J22" s="82">
        <v>163.58000000000001</v>
      </c>
      <c r="K22" s="82">
        <v>169.74</v>
      </c>
      <c r="L22" s="82">
        <v>176.67</v>
      </c>
    </row>
    <row r="23" spans="1:12" x14ac:dyDescent="0.25">
      <c r="A23" s="9"/>
      <c r="B23" s="11" t="s">
        <v>162</v>
      </c>
      <c r="C23" s="11"/>
      <c r="D23" s="11"/>
      <c r="E23" s="11"/>
      <c r="F23" s="48">
        <v>133.56</v>
      </c>
      <c r="G23" s="48">
        <v>140.44999999999999</v>
      </c>
      <c r="H23" s="44">
        <v>148.53</v>
      </c>
      <c r="I23" s="80">
        <v>148.84</v>
      </c>
      <c r="J23" s="80">
        <v>151.9</v>
      </c>
      <c r="K23" s="80">
        <v>157.86000000000001</v>
      </c>
      <c r="L23" s="80">
        <v>165.09</v>
      </c>
    </row>
    <row r="24" spans="1:12" x14ac:dyDescent="0.25">
      <c r="A24" s="9"/>
      <c r="B24" s="26"/>
      <c r="C24" s="11"/>
      <c r="D24" s="11"/>
      <c r="E24" s="11"/>
      <c r="F24" s="46"/>
      <c r="G24" s="68"/>
      <c r="H24" s="68"/>
      <c r="I24" s="69"/>
      <c r="J24" s="69"/>
      <c r="K24" s="69"/>
      <c r="L24" s="69"/>
    </row>
    <row r="25" spans="1:12" x14ac:dyDescent="0.25">
      <c r="A25" s="9"/>
      <c r="B25" s="11" t="s">
        <v>163</v>
      </c>
      <c r="C25" s="11"/>
      <c r="D25" s="11"/>
      <c r="E25" s="11"/>
      <c r="F25" s="33">
        <v>42800</v>
      </c>
      <c r="G25" s="33">
        <v>44000</v>
      </c>
      <c r="H25" s="33">
        <v>44500</v>
      </c>
      <c r="I25" s="33">
        <v>44600</v>
      </c>
      <c r="J25" s="33">
        <v>45100</v>
      </c>
      <c r="K25" s="33">
        <v>45900</v>
      </c>
      <c r="L25" s="33">
        <v>47000</v>
      </c>
    </row>
    <row r="26" spans="1:12" x14ac:dyDescent="0.25">
      <c r="A26" s="9"/>
      <c r="B26" s="10" t="s">
        <v>6</v>
      </c>
      <c r="C26" s="11"/>
      <c r="D26" s="11"/>
      <c r="E26" s="11"/>
      <c r="F26" s="33">
        <v>43700</v>
      </c>
      <c r="G26" s="33">
        <v>44900</v>
      </c>
      <c r="H26" s="33">
        <v>45400</v>
      </c>
      <c r="I26" s="33">
        <v>45500</v>
      </c>
      <c r="J26" s="33">
        <v>46000</v>
      </c>
      <c r="K26" s="33">
        <v>46800</v>
      </c>
      <c r="L26" s="33">
        <v>47900</v>
      </c>
    </row>
    <row r="27" spans="1:12" x14ac:dyDescent="0.25">
      <c r="A27" s="9"/>
      <c r="B27" s="11" t="s">
        <v>160</v>
      </c>
      <c r="C27" s="11"/>
      <c r="D27" s="11"/>
      <c r="E27" s="11"/>
      <c r="F27" s="33">
        <v>52100</v>
      </c>
      <c r="G27" s="33">
        <v>54600</v>
      </c>
      <c r="H27" s="33">
        <v>56600</v>
      </c>
      <c r="I27" s="33">
        <v>57900</v>
      </c>
      <c r="J27" s="33">
        <v>59800</v>
      </c>
      <c r="K27" s="33">
        <v>62100</v>
      </c>
      <c r="L27" s="33">
        <v>64600</v>
      </c>
    </row>
    <row r="28" spans="1:12" x14ac:dyDescent="0.25">
      <c r="A28" s="9"/>
      <c r="B28" s="10"/>
      <c r="C28" s="11"/>
      <c r="D28" s="11"/>
      <c r="E28" s="11"/>
      <c r="F28" s="68"/>
      <c r="G28" s="68"/>
      <c r="H28" s="68"/>
      <c r="I28" s="69"/>
      <c r="J28" s="69"/>
      <c r="K28" s="69"/>
      <c r="L28" s="69"/>
    </row>
    <row r="29" spans="1:12" x14ac:dyDescent="0.25">
      <c r="A29" s="9"/>
      <c r="B29" s="10" t="s">
        <v>25</v>
      </c>
      <c r="C29" s="11"/>
      <c r="D29" s="11"/>
      <c r="E29" s="11"/>
      <c r="F29" s="81">
        <v>2.3199999999999998</v>
      </c>
      <c r="G29" s="81">
        <v>2.58</v>
      </c>
      <c r="H29" s="81">
        <v>2.04</v>
      </c>
      <c r="I29" s="81">
        <v>2.1800000000000002</v>
      </c>
      <c r="J29" s="81">
        <v>2</v>
      </c>
      <c r="K29" s="81">
        <v>2</v>
      </c>
      <c r="L29" s="81">
        <v>2</v>
      </c>
    </row>
    <row r="30" spans="1:12" x14ac:dyDescent="0.25">
      <c r="A30" s="9"/>
      <c r="B30" s="10" t="s">
        <v>26</v>
      </c>
      <c r="C30" s="11"/>
      <c r="D30" s="11"/>
      <c r="E30" s="11"/>
      <c r="F30" s="81">
        <v>10.16</v>
      </c>
      <c r="G30" s="81">
        <v>2.72</v>
      </c>
      <c r="H30" s="81">
        <v>7.0000000000000007E-2</v>
      </c>
      <c r="I30" s="81">
        <v>1.89</v>
      </c>
      <c r="J30" s="81">
        <v>2</v>
      </c>
      <c r="K30" s="81">
        <v>2</v>
      </c>
      <c r="L30" s="81">
        <v>2</v>
      </c>
    </row>
    <row r="31" spans="1:12" x14ac:dyDescent="0.25">
      <c r="A31" s="9"/>
      <c r="B31" s="10"/>
      <c r="C31" s="11"/>
      <c r="D31" s="11"/>
      <c r="E31" s="11"/>
      <c r="F31" s="46"/>
      <c r="G31" s="46"/>
      <c r="H31" s="46"/>
      <c r="I31" s="47"/>
      <c r="J31" s="47"/>
      <c r="K31" s="47"/>
      <c r="L31" s="47"/>
    </row>
    <row r="32" spans="1:12" x14ac:dyDescent="0.25">
      <c r="A32" s="9"/>
      <c r="B32" s="9" t="s">
        <v>43</v>
      </c>
      <c r="C32" s="11"/>
      <c r="D32" s="11"/>
      <c r="E32" s="11"/>
      <c r="F32" s="81">
        <v>1.65</v>
      </c>
      <c r="G32" s="81">
        <v>1.25</v>
      </c>
      <c r="H32" s="81">
        <v>0.81</v>
      </c>
      <c r="I32" s="81">
        <v>1.03</v>
      </c>
      <c r="J32" s="81">
        <v>1.49</v>
      </c>
      <c r="K32" s="81">
        <v>2.06</v>
      </c>
      <c r="L32" s="81">
        <v>2.99</v>
      </c>
    </row>
    <row r="33" spans="1:19" x14ac:dyDescent="0.25">
      <c r="A33" s="9"/>
      <c r="B33" s="9" t="s">
        <v>44</v>
      </c>
      <c r="C33" s="11"/>
      <c r="D33" s="11"/>
      <c r="E33" s="11"/>
      <c r="F33" s="81">
        <v>1.69</v>
      </c>
      <c r="G33" s="81">
        <v>1.21</v>
      </c>
      <c r="H33" s="81">
        <v>0.83</v>
      </c>
      <c r="I33" s="81">
        <v>1.1200000000000001</v>
      </c>
      <c r="J33" s="81">
        <v>1.58</v>
      </c>
      <c r="K33" s="81">
        <v>2.1800000000000002</v>
      </c>
      <c r="L33" s="81">
        <v>3.13</v>
      </c>
    </row>
    <row r="34" spans="1:19" x14ac:dyDescent="0.25">
      <c r="A34" s="9"/>
      <c r="B34" s="9" t="s">
        <v>45</v>
      </c>
      <c r="C34" s="3"/>
      <c r="D34" s="3"/>
      <c r="E34" s="3"/>
      <c r="F34" s="81">
        <v>2.31</v>
      </c>
      <c r="G34" s="81">
        <v>1.1499999999999999</v>
      </c>
      <c r="H34" s="81">
        <v>1.63</v>
      </c>
      <c r="I34" s="81">
        <v>2.4900000000000002</v>
      </c>
      <c r="J34" s="81">
        <v>3.27</v>
      </c>
      <c r="K34" s="81">
        <v>3.88</v>
      </c>
      <c r="L34" s="81">
        <v>4.2</v>
      </c>
    </row>
    <row r="35" spans="1:19" x14ac:dyDescent="0.25">
      <c r="A35" s="9"/>
      <c r="B35" s="9" t="s">
        <v>46</v>
      </c>
      <c r="C35" s="3"/>
      <c r="D35" s="3"/>
      <c r="E35" s="3"/>
      <c r="F35" s="81">
        <v>2.61</v>
      </c>
      <c r="G35" s="81">
        <v>1.58</v>
      </c>
      <c r="H35" s="81">
        <v>2.0099999999999998</v>
      </c>
      <c r="I35" s="81">
        <v>2.99</v>
      </c>
      <c r="J35" s="81">
        <v>3.75</v>
      </c>
      <c r="K35" s="81">
        <v>4.2300000000000004</v>
      </c>
      <c r="L35" s="81">
        <v>4.5</v>
      </c>
      <c r="R35"/>
      <c r="S35" s="79"/>
    </row>
    <row r="36" spans="1:19" x14ac:dyDescent="0.25">
      <c r="A36" s="9"/>
      <c r="B36" s="9"/>
      <c r="C36" s="3"/>
      <c r="D36" s="3"/>
      <c r="E36" s="3"/>
      <c r="F36" s="65"/>
      <c r="G36" s="65"/>
      <c r="H36" s="65"/>
      <c r="I36" s="47"/>
      <c r="J36" s="47"/>
      <c r="K36" s="47"/>
      <c r="L36" s="47"/>
      <c r="Q36" s="79"/>
      <c r="R36" s="79"/>
      <c r="S36" s="79"/>
    </row>
    <row r="37" spans="1:19" x14ac:dyDescent="0.25">
      <c r="A37" s="9"/>
      <c r="B37" s="9" t="s">
        <v>153</v>
      </c>
      <c r="C37" s="3"/>
      <c r="D37" s="3"/>
      <c r="E37" s="3"/>
      <c r="F37" s="81">
        <v>3.72</v>
      </c>
      <c r="G37" s="81">
        <v>1.23</v>
      </c>
      <c r="H37" s="81">
        <v>0.78</v>
      </c>
      <c r="I37" s="81">
        <v>2.35</v>
      </c>
      <c r="J37" s="81">
        <v>3.02</v>
      </c>
      <c r="K37" s="81">
        <v>3</v>
      </c>
      <c r="L37" s="81">
        <v>2.56</v>
      </c>
      <c r="Q37" s="79"/>
      <c r="R37" s="79"/>
      <c r="S37" s="79"/>
    </row>
    <row r="38" spans="1:19" x14ac:dyDescent="0.25">
      <c r="A38" s="9"/>
      <c r="B38" s="9" t="s">
        <v>154</v>
      </c>
      <c r="C38" s="3"/>
      <c r="D38" s="3"/>
      <c r="E38" s="3"/>
      <c r="F38" s="81">
        <v>4.87</v>
      </c>
      <c r="G38" s="81">
        <v>1.67</v>
      </c>
      <c r="H38" s="81">
        <v>2.11</v>
      </c>
      <c r="I38" s="81">
        <v>3.88</v>
      </c>
      <c r="J38" s="81">
        <v>4.63</v>
      </c>
      <c r="K38" s="81">
        <v>4.54</v>
      </c>
      <c r="L38" s="81">
        <v>4.3499999999999996</v>
      </c>
      <c r="Q38" s="79"/>
      <c r="R38" s="79"/>
      <c r="S38" s="79"/>
    </row>
    <row r="39" spans="1:19" x14ac:dyDescent="0.25">
      <c r="A39" s="9"/>
      <c r="B39" s="9" t="s">
        <v>155</v>
      </c>
      <c r="C39" s="3"/>
      <c r="D39" s="3"/>
      <c r="E39" s="3"/>
      <c r="F39" s="33">
        <v>3499.91</v>
      </c>
      <c r="G39" s="33">
        <v>3558.26</v>
      </c>
      <c r="H39" s="33">
        <v>3633.34</v>
      </c>
      <c r="I39" s="33">
        <v>3774.24</v>
      </c>
      <c r="J39" s="33">
        <v>3949.01</v>
      </c>
      <c r="K39" s="33">
        <v>4128.3900000000003</v>
      </c>
      <c r="L39" s="33">
        <v>4308</v>
      </c>
    </row>
    <row r="40" spans="1:19" x14ac:dyDescent="0.25">
      <c r="A40" s="9"/>
      <c r="B40" s="12"/>
      <c r="C40" s="3"/>
      <c r="D40" s="3"/>
      <c r="E40" s="3"/>
      <c r="F40" s="2"/>
      <c r="G40" s="24"/>
      <c r="H40" s="24"/>
    </row>
    <row r="41" spans="1:19" x14ac:dyDescent="0.25">
      <c r="A41" s="9"/>
      <c r="B41" s="13" t="s">
        <v>84</v>
      </c>
      <c r="C41" s="3"/>
      <c r="D41" s="3"/>
      <c r="E41" s="3"/>
    </row>
    <row r="42" spans="1:19" x14ac:dyDescent="0.25">
      <c r="A42" s="9"/>
      <c r="C42" s="3"/>
      <c r="D42" s="3"/>
      <c r="E42" s="3"/>
      <c r="F42" s="2"/>
      <c r="G42" s="24"/>
      <c r="H42" s="24"/>
    </row>
    <row r="43" spans="1:19" s="16" customFormat="1" ht="18.75" x14ac:dyDescent="0.3">
      <c r="A43" s="14" t="s">
        <v>7</v>
      </c>
      <c r="B43" s="15"/>
      <c r="F43" s="14">
        <v>2011</v>
      </c>
      <c r="G43" s="14">
        <v>2012</v>
      </c>
      <c r="H43" s="14">
        <v>2013</v>
      </c>
      <c r="I43" s="14">
        <v>2014</v>
      </c>
      <c r="J43" s="14">
        <v>2015</v>
      </c>
      <c r="K43" s="14">
        <v>2016</v>
      </c>
      <c r="L43" s="14">
        <v>2017</v>
      </c>
    </row>
    <row r="44" spans="1:19" x14ac:dyDescent="0.25">
      <c r="A44" s="9"/>
      <c r="B44" s="9"/>
      <c r="C44" s="3"/>
      <c r="D44" s="3"/>
      <c r="E44" s="3"/>
    </row>
    <row r="45" spans="1:19" s="6" customFormat="1" ht="42.75" customHeight="1" x14ac:dyDescent="0.25">
      <c r="A45" s="19" t="s">
        <v>109</v>
      </c>
      <c r="B45" s="25"/>
      <c r="C45" s="25"/>
      <c r="D45" s="25"/>
      <c r="E45" s="25"/>
      <c r="F45" s="30"/>
      <c r="G45" s="29"/>
      <c r="H45" s="29"/>
    </row>
    <row r="46" spans="1:19" ht="19.5" customHeight="1" thickBot="1" x14ac:dyDescent="0.3">
      <c r="A46" s="5"/>
      <c r="B46" s="17" t="s">
        <v>139</v>
      </c>
      <c r="C46" s="18"/>
      <c r="D46" s="18"/>
      <c r="E46" s="18"/>
      <c r="F46" s="31"/>
      <c r="G46" s="31"/>
      <c r="H46" s="31"/>
      <c r="I46" s="31"/>
      <c r="J46" s="31"/>
      <c r="K46" s="31"/>
      <c r="L46" s="31"/>
    </row>
    <row r="47" spans="1:19" ht="16.5" thickTop="1" x14ac:dyDescent="0.25">
      <c r="A47" s="5"/>
      <c r="B47" s="3"/>
      <c r="C47" s="5" t="s">
        <v>27</v>
      </c>
      <c r="D47" s="5"/>
      <c r="E47" s="5"/>
      <c r="F47" s="61">
        <v>18485044</v>
      </c>
      <c r="G47" s="61">
        <v>18034899.262000002</v>
      </c>
      <c r="H47" s="61">
        <v>17023400</v>
      </c>
      <c r="I47" s="61">
        <v>16356900</v>
      </c>
      <c r="J47" s="61">
        <v>15999300</v>
      </c>
      <c r="K47" s="61">
        <v>15572000</v>
      </c>
      <c r="L47" s="61">
        <v>15609700</v>
      </c>
    </row>
    <row r="48" spans="1:19" ht="14.1" customHeight="1" x14ac:dyDescent="0.25">
      <c r="A48" s="5"/>
      <c r="B48" s="3"/>
      <c r="C48" s="3"/>
      <c r="D48" s="3"/>
      <c r="E48" s="3"/>
      <c r="F48" s="62"/>
      <c r="G48" s="62"/>
      <c r="H48" s="62"/>
      <c r="I48" s="62"/>
      <c r="J48" s="62"/>
      <c r="K48" s="62"/>
      <c r="L48" s="62"/>
    </row>
    <row r="49" spans="1:12" ht="14.1" customHeight="1" x14ac:dyDescent="0.25">
      <c r="A49" s="5"/>
      <c r="B49" s="3"/>
      <c r="C49" s="3"/>
      <c r="D49" s="3" t="s">
        <v>47</v>
      </c>
      <c r="E49" s="3"/>
      <c r="F49" s="56">
        <v>13515487</v>
      </c>
      <c r="G49" s="56">
        <v>12480991</v>
      </c>
      <c r="H49" s="56">
        <v>11171000</v>
      </c>
      <c r="I49" s="56">
        <v>9995000</v>
      </c>
      <c r="J49" s="56">
        <v>8978000</v>
      </c>
      <c r="K49" s="56">
        <v>8010000</v>
      </c>
      <c r="L49" s="56">
        <v>7516000</v>
      </c>
    </row>
    <row r="50" spans="1:12" x14ac:dyDescent="0.25">
      <c r="A50" s="5"/>
      <c r="B50" s="3"/>
      <c r="C50" s="3"/>
      <c r="D50" s="3" t="s">
        <v>48</v>
      </c>
      <c r="E50" s="3"/>
      <c r="F50" s="56">
        <v>4955398</v>
      </c>
      <c r="G50" s="56">
        <v>5539995</v>
      </c>
      <c r="H50" s="56">
        <v>5839000</v>
      </c>
      <c r="I50" s="56">
        <v>6349000</v>
      </c>
      <c r="J50" s="56">
        <v>7009000</v>
      </c>
      <c r="K50" s="56">
        <v>7550000</v>
      </c>
      <c r="L50" s="56">
        <v>8082000</v>
      </c>
    </row>
    <row r="51" spans="1:12" x14ac:dyDescent="0.25">
      <c r="A51" s="5"/>
      <c r="B51" s="3"/>
      <c r="C51" s="3"/>
      <c r="D51" s="3"/>
      <c r="E51" s="3"/>
      <c r="F51" s="62"/>
      <c r="G51" s="62"/>
      <c r="H51" s="62"/>
      <c r="I51" s="62"/>
      <c r="J51" s="62"/>
      <c r="K51" s="62"/>
      <c r="L51" s="62"/>
    </row>
    <row r="52" spans="1:12" x14ac:dyDescent="0.25">
      <c r="A52" s="5"/>
      <c r="B52" s="3"/>
      <c r="C52" s="3"/>
      <c r="D52" s="3" t="s">
        <v>74</v>
      </c>
      <c r="E52" s="3"/>
      <c r="F52" s="56">
        <v>511700</v>
      </c>
      <c r="G52" s="56">
        <v>469900</v>
      </c>
      <c r="H52" s="56">
        <v>427000</v>
      </c>
      <c r="I52" s="56">
        <v>387300</v>
      </c>
      <c r="J52" s="56">
        <v>351800</v>
      </c>
      <c r="K52" s="56">
        <v>316200</v>
      </c>
      <c r="L52" s="56">
        <v>282800</v>
      </c>
    </row>
    <row r="53" spans="1:12" x14ac:dyDescent="0.25">
      <c r="A53" s="5"/>
      <c r="B53" s="3"/>
      <c r="C53" s="3"/>
      <c r="D53" s="3"/>
      <c r="E53" s="3" t="s">
        <v>75</v>
      </c>
      <c r="F53" s="56">
        <v>416300</v>
      </c>
      <c r="G53" s="56">
        <v>383000</v>
      </c>
      <c r="H53" s="56">
        <v>349500</v>
      </c>
      <c r="I53" s="56">
        <v>317900</v>
      </c>
      <c r="J53" s="56">
        <v>289400</v>
      </c>
      <c r="K53" s="56">
        <v>260700</v>
      </c>
      <c r="L53" s="56">
        <v>233900</v>
      </c>
    </row>
    <row r="54" spans="1:12" x14ac:dyDescent="0.25">
      <c r="A54" s="4"/>
      <c r="B54" s="3"/>
      <c r="C54" s="3"/>
      <c r="D54" s="3"/>
      <c r="E54" s="3" t="s">
        <v>76</v>
      </c>
      <c r="F54" s="56">
        <v>95400</v>
      </c>
      <c r="G54" s="56">
        <v>86900</v>
      </c>
      <c r="H54" s="56">
        <v>77500</v>
      </c>
      <c r="I54" s="56">
        <v>69400</v>
      </c>
      <c r="J54" s="56">
        <v>62400</v>
      </c>
      <c r="K54" s="56">
        <v>55500</v>
      </c>
      <c r="L54" s="56">
        <v>48900</v>
      </c>
    </row>
    <row r="55" spans="1:12" x14ac:dyDescent="0.25">
      <c r="A55" s="4"/>
      <c r="B55" s="3"/>
      <c r="C55" s="3"/>
      <c r="D55" s="3"/>
      <c r="E55" s="3"/>
      <c r="F55" s="62"/>
      <c r="G55" s="62"/>
      <c r="H55" s="62"/>
      <c r="I55" s="62"/>
      <c r="J55" s="62"/>
      <c r="K55" s="62"/>
      <c r="L55" s="62"/>
    </row>
    <row r="56" spans="1:12" x14ac:dyDescent="0.25">
      <c r="A56" s="4"/>
      <c r="B56" s="3"/>
      <c r="C56" s="3"/>
      <c r="D56" s="3" t="s">
        <v>77</v>
      </c>
      <c r="E56" s="3"/>
      <c r="F56" s="56">
        <v>305400</v>
      </c>
      <c r="G56" s="56">
        <v>335100</v>
      </c>
      <c r="H56" s="56">
        <v>352200</v>
      </c>
      <c r="I56" s="56">
        <v>379800</v>
      </c>
      <c r="J56" s="56">
        <v>424200</v>
      </c>
      <c r="K56" s="56">
        <v>453900</v>
      </c>
      <c r="L56" s="56">
        <v>491200</v>
      </c>
    </row>
    <row r="57" spans="1:12" x14ac:dyDescent="0.25">
      <c r="A57" s="5"/>
      <c r="B57" s="3"/>
      <c r="C57" s="3"/>
      <c r="D57" s="3"/>
      <c r="E57" s="3" t="s">
        <v>78</v>
      </c>
      <c r="F57" s="56">
        <v>239400</v>
      </c>
      <c r="G57" s="56">
        <v>261900</v>
      </c>
      <c r="H57" s="56">
        <v>275300</v>
      </c>
      <c r="I57" s="56">
        <v>296600</v>
      </c>
      <c r="J57" s="56">
        <v>330300</v>
      </c>
      <c r="K57" s="56">
        <v>352800</v>
      </c>
      <c r="L57" s="56">
        <v>385000</v>
      </c>
    </row>
    <row r="58" spans="1:12" x14ac:dyDescent="0.25">
      <c r="A58" s="5"/>
      <c r="B58" s="3"/>
      <c r="C58" s="3"/>
      <c r="D58" s="3"/>
      <c r="E58" s="3" t="s">
        <v>79</v>
      </c>
      <c r="F58" s="56">
        <v>66000</v>
      </c>
      <c r="G58" s="56">
        <v>73200</v>
      </c>
      <c r="H58" s="56">
        <v>76900</v>
      </c>
      <c r="I58" s="56">
        <v>83200</v>
      </c>
      <c r="J58" s="56">
        <v>93900</v>
      </c>
      <c r="K58" s="56">
        <v>101100</v>
      </c>
      <c r="L58" s="56">
        <v>106200</v>
      </c>
    </row>
    <row r="59" spans="1:12" x14ac:dyDescent="0.25">
      <c r="A59" s="4"/>
      <c r="B59" s="3"/>
      <c r="C59" s="3"/>
      <c r="D59" s="3"/>
      <c r="E59" s="3"/>
      <c r="F59" s="62"/>
      <c r="G59" s="62"/>
      <c r="H59" s="62"/>
      <c r="I59" s="62"/>
      <c r="J59" s="62"/>
      <c r="K59" s="62"/>
      <c r="L59" s="62"/>
    </row>
    <row r="60" spans="1:12" x14ac:dyDescent="0.25">
      <c r="A60" s="4"/>
      <c r="B60" s="3"/>
      <c r="C60" s="3"/>
      <c r="D60" s="3" t="s">
        <v>65</v>
      </c>
      <c r="E60" s="3"/>
      <c r="F60" s="56">
        <v>26500</v>
      </c>
      <c r="G60" s="56">
        <v>26600</v>
      </c>
      <c r="H60" s="56">
        <v>26200</v>
      </c>
      <c r="I60" s="56">
        <v>25900</v>
      </c>
      <c r="J60" s="56">
        <v>25600</v>
      </c>
      <c r="K60" s="56">
        <v>25400</v>
      </c>
      <c r="L60" s="56">
        <v>26600</v>
      </c>
    </row>
    <row r="61" spans="1:12" x14ac:dyDescent="0.25">
      <c r="A61" s="5"/>
      <c r="B61" s="3"/>
      <c r="C61" s="3"/>
      <c r="D61" s="3"/>
      <c r="E61" s="3" t="s">
        <v>66</v>
      </c>
      <c r="F61" s="56">
        <v>28100</v>
      </c>
      <c r="G61" s="56">
        <v>28200</v>
      </c>
      <c r="H61" s="56">
        <v>27700</v>
      </c>
      <c r="I61" s="56">
        <v>27300</v>
      </c>
      <c r="J61" s="56">
        <v>26900</v>
      </c>
      <c r="K61" s="56">
        <v>26700</v>
      </c>
      <c r="L61" s="56">
        <v>27900</v>
      </c>
    </row>
    <row r="62" spans="1:12" x14ac:dyDescent="0.25">
      <c r="A62" s="4"/>
      <c r="B62" s="3"/>
      <c r="C62" s="3"/>
      <c r="D62" s="3"/>
      <c r="E62" s="3" t="s">
        <v>67</v>
      </c>
      <c r="F62" s="56">
        <v>19200</v>
      </c>
      <c r="G62" s="56">
        <v>19600</v>
      </c>
      <c r="H62" s="56">
        <v>19600</v>
      </c>
      <c r="I62" s="56">
        <v>19500</v>
      </c>
      <c r="J62" s="56">
        <v>19500</v>
      </c>
      <c r="K62" s="56">
        <v>19500</v>
      </c>
      <c r="L62" s="56">
        <v>20500</v>
      </c>
    </row>
    <row r="63" spans="1:12" ht="16.5" customHeight="1" x14ac:dyDescent="0.25">
      <c r="A63" s="4"/>
      <c r="B63" s="3"/>
      <c r="C63" s="3"/>
      <c r="D63" s="3"/>
      <c r="E63" s="3"/>
      <c r="F63" s="62"/>
      <c r="G63" s="62"/>
      <c r="H63" s="62"/>
      <c r="I63" s="62"/>
      <c r="J63" s="62"/>
      <c r="K63" s="62"/>
      <c r="L63" s="62"/>
    </row>
    <row r="64" spans="1:12" x14ac:dyDescent="0.25">
      <c r="A64" s="4"/>
      <c r="B64" s="3"/>
      <c r="C64" s="3"/>
      <c r="D64" s="3" t="s">
        <v>68</v>
      </c>
      <c r="E64" s="3"/>
      <c r="F64" s="56">
        <v>16200</v>
      </c>
      <c r="G64" s="56">
        <v>16500</v>
      </c>
      <c r="H64" s="56">
        <v>16600</v>
      </c>
      <c r="I64" s="56">
        <v>16600</v>
      </c>
      <c r="J64" s="56">
        <v>16500</v>
      </c>
      <c r="K64" s="56">
        <v>16600</v>
      </c>
      <c r="L64" s="56">
        <v>16500</v>
      </c>
    </row>
    <row r="65" spans="1:12" x14ac:dyDescent="0.25">
      <c r="A65" s="5"/>
      <c r="B65" s="3"/>
      <c r="C65" s="3"/>
      <c r="D65" s="3"/>
      <c r="E65" s="3" t="s">
        <v>69</v>
      </c>
      <c r="F65" s="56">
        <v>16200</v>
      </c>
      <c r="G65" s="56">
        <v>16400</v>
      </c>
      <c r="H65" s="56">
        <v>16300</v>
      </c>
      <c r="I65" s="56">
        <v>16300</v>
      </c>
      <c r="J65" s="56">
        <v>16200</v>
      </c>
      <c r="K65" s="56">
        <v>16200</v>
      </c>
      <c r="L65" s="56">
        <v>16000</v>
      </c>
    </row>
    <row r="66" spans="1:12" x14ac:dyDescent="0.25">
      <c r="A66" s="5"/>
      <c r="B66" s="3"/>
      <c r="C66" s="3"/>
      <c r="D66" s="3"/>
      <c r="E66" s="3" t="s">
        <v>70</v>
      </c>
      <c r="F66" s="56">
        <v>16600</v>
      </c>
      <c r="G66" s="56">
        <v>16900</v>
      </c>
      <c r="H66" s="56">
        <v>17400</v>
      </c>
      <c r="I66" s="56">
        <v>17700</v>
      </c>
      <c r="J66" s="56">
        <v>17700</v>
      </c>
      <c r="K66" s="56">
        <v>18000</v>
      </c>
      <c r="L66" s="56">
        <v>18200</v>
      </c>
    </row>
    <row r="67" spans="1:12" x14ac:dyDescent="0.25">
      <c r="A67" s="5"/>
      <c r="B67" s="3"/>
      <c r="C67" s="3"/>
      <c r="D67" s="3"/>
      <c r="E67" s="3"/>
      <c r="F67" s="62"/>
      <c r="G67" s="62"/>
      <c r="H67" s="62"/>
      <c r="I67" s="62"/>
      <c r="J67" s="62"/>
      <c r="K67" s="62"/>
      <c r="L67" s="62"/>
    </row>
    <row r="68" spans="1:12" x14ac:dyDescent="0.25">
      <c r="A68" s="5"/>
      <c r="B68" s="3"/>
      <c r="C68" s="3"/>
      <c r="D68" s="3" t="s">
        <v>59</v>
      </c>
      <c r="E68" s="3"/>
      <c r="F68" s="63">
        <v>0.99752409061500003</v>
      </c>
      <c r="G68" s="63">
        <v>0.99761725439999993</v>
      </c>
      <c r="H68" s="63">
        <v>0.99728849999999991</v>
      </c>
      <c r="I68" s="63">
        <v>0.99728849999999991</v>
      </c>
      <c r="J68" s="63">
        <v>0.99728849999999991</v>
      </c>
      <c r="K68" s="63">
        <v>0.99728849999999991</v>
      </c>
      <c r="L68" s="63">
        <v>0.99728849999999991</v>
      </c>
    </row>
    <row r="69" spans="1:12" x14ac:dyDescent="0.25">
      <c r="A69" s="5"/>
      <c r="B69" s="3"/>
      <c r="C69" s="3"/>
      <c r="D69" s="3" t="s">
        <v>60</v>
      </c>
      <c r="E69" s="2"/>
      <c r="F69" s="63">
        <v>0.99904016525000006</v>
      </c>
      <c r="G69" s="63">
        <v>1.0027890000000002</v>
      </c>
      <c r="H69" s="63">
        <v>1.0009834400000002</v>
      </c>
      <c r="I69" s="63">
        <v>1.0073129000000001</v>
      </c>
      <c r="J69" s="63">
        <v>1.0003856000000002</v>
      </c>
      <c r="K69" s="63">
        <v>1.0000866800000001</v>
      </c>
      <c r="L69" s="63">
        <v>0.99978776000000025</v>
      </c>
    </row>
    <row r="70" spans="1:12" x14ac:dyDescent="0.25">
      <c r="A70" s="5"/>
      <c r="B70" s="3"/>
      <c r="C70" s="3"/>
      <c r="D70" s="3"/>
      <c r="E70" s="3"/>
      <c r="F70" s="64"/>
      <c r="G70" s="64"/>
      <c r="H70" s="64"/>
      <c r="I70" s="64"/>
      <c r="J70" s="64"/>
      <c r="K70" s="64"/>
      <c r="L70" s="64"/>
    </row>
    <row r="71" spans="1:12" x14ac:dyDescent="0.25">
      <c r="A71" s="4"/>
      <c r="B71" s="3"/>
      <c r="C71" s="3"/>
      <c r="D71" s="3" t="s">
        <v>122</v>
      </c>
      <c r="E71" s="3"/>
      <c r="F71" s="56">
        <v>201</v>
      </c>
      <c r="G71" s="56">
        <v>168.96</v>
      </c>
      <c r="H71" s="56">
        <v>100</v>
      </c>
      <c r="I71" s="56">
        <v>100</v>
      </c>
      <c r="J71" s="56">
        <v>0</v>
      </c>
      <c r="K71" s="56">
        <v>0</v>
      </c>
      <c r="L71" s="56">
        <v>0</v>
      </c>
    </row>
    <row r="72" spans="1:12" x14ac:dyDescent="0.25">
      <c r="A72" s="4"/>
      <c r="B72" s="3"/>
      <c r="C72" s="3"/>
      <c r="D72" s="3"/>
      <c r="E72" s="3"/>
      <c r="F72" s="62"/>
      <c r="G72" s="62"/>
      <c r="H72" s="62"/>
      <c r="I72" s="62"/>
      <c r="J72" s="62"/>
      <c r="K72" s="62"/>
      <c r="L72" s="62"/>
    </row>
    <row r="73" spans="1:12" x14ac:dyDescent="0.25">
      <c r="A73" s="5"/>
      <c r="B73" s="3"/>
      <c r="C73" s="3"/>
      <c r="D73" s="3" t="s">
        <v>22</v>
      </c>
      <c r="E73" s="3"/>
      <c r="F73" s="56">
        <v>13958</v>
      </c>
      <c r="G73" s="56">
        <v>13744.302</v>
      </c>
      <c r="H73" s="56">
        <v>13300</v>
      </c>
      <c r="I73" s="56">
        <v>12800</v>
      </c>
      <c r="J73" s="56">
        <v>12300</v>
      </c>
      <c r="K73" s="56">
        <v>12000</v>
      </c>
      <c r="L73" s="56">
        <v>11700</v>
      </c>
    </row>
    <row r="74" spans="1:12" x14ac:dyDescent="0.25">
      <c r="A74" s="5"/>
      <c r="B74" s="3"/>
      <c r="C74" s="3"/>
      <c r="D74" s="3" t="s">
        <v>9</v>
      </c>
      <c r="E74" s="3"/>
      <c r="F74" s="56">
        <v>1119</v>
      </c>
      <c r="G74" s="56">
        <v>1079</v>
      </c>
      <c r="H74" s="56">
        <v>1039</v>
      </c>
      <c r="I74" s="56">
        <v>999</v>
      </c>
      <c r="J74" s="56">
        <v>959</v>
      </c>
      <c r="K74" s="56">
        <v>919</v>
      </c>
      <c r="L74" s="56">
        <v>879</v>
      </c>
    </row>
    <row r="75" spans="1:12" x14ac:dyDescent="0.25">
      <c r="A75" s="4"/>
      <c r="B75" s="3"/>
      <c r="C75" s="3"/>
      <c r="D75" s="3" t="s">
        <v>72</v>
      </c>
      <c r="E75" s="3"/>
      <c r="F75" s="64">
        <v>0.29099999999999998</v>
      </c>
      <c r="G75" s="64">
        <v>0.28949999999999998</v>
      </c>
      <c r="H75" s="64">
        <v>0.28799999999999998</v>
      </c>
      <c r="I75" s="64">
        <v>0.28649999999999998</v>
      </c>
      <c r="J75" s="64">
        <v>0.28499999999999998</v>
      </c>
      <c r="K75" s="64">
        <v>0.28349999999999997</v>
      </c>
      <c r="L75" s="64">
        <v>0.28199999999999997</v>
      </c>
    </row>
    <row r="76" spans="1:12" s="6" customFormat="1" x14ac:dyDescent="0.25">
      <c r="A76" s="4"/>
      <c r="B76" s="21"/>
      <c r="C76" s="3"/>
      <c r="D76" s="3"/>
      <c r="E76" s="3"/>
      <c r="F76" s="28"/>
      <c r="G76" s="74"/>
      <c r="H76" s="41"/>
      <c r="I76" s="34"/>
      <c r="J76" s="34"/>
      <c r="K76" s="34"/>
      <c r="L76" s="34"/>
    </row>
    <row r="77" spans="1:12" ht="16.5" thickBot="1" x14ac:dyDescent="0.3">
      <c r="A77" s="5"/>
      <c r="B77" s="17" t="s">
        <v>140</v>
      </c>
      <c r="C77" s="18"/>
      <c r="D77" s="18"/>
      <c r="E77" s="18"/>
      <c r="F77" s="31"/>
      <c r="G77" s="73"/>
      <c r="H77" s="31"/>
      <c r="I77" s="31"/>
      <c r="J77" s="31"/>
      <c r="K77" s="31"/>
      <c r="L77" s="31"/>
    </row>
    <row r="78" spans="1:12" ht="16.5" thickTop="1" x14ac:dyDescent="0.25">
      <c r="A78" s="5"/>
      <c r="C78" s="5" t="s">
        <v>27</v>
      </c>
      <c r="D78" s="5"/>
      <c r="E78" s="5"/>
      <c r="F78" s="50">
        <v>14438942</v>
      </c>
      <c r="G78" s="50">
        <v>14225707</v>
      </c>
      <c r="H78" s="50">
        <v>13883700</v>
      </c>
      <c r="I78" s="50">
        <v>13299600</v>
      </c>
      <c r="J78" s="50">
        <v>12785600</v>
      </c>
      <c r="K78" s="50">
        <v>12358200</v>
      </c>
      <c r="L78" s="50">
        <v>11980400</v>
      </c>
    </row>
    <row r="79" spans="1:12" ht="12" customHeight="1" x14ac:dyDescent="0.25">
      <c r="A79" s="5"/>
      <c r="C79" s="3"/>
      <c r="D79" s="3"/>
      <c r="E79" s="3"/>
      <c r="F79" s="37"/>
      <c r="G79" s="37"/>
      <c r="H79" s="37"/>
      <c r="I79" s="37"/>
      <c r="J79" s="37"/>
      <c r="K79" s="37"/>
      <c r="L79" s="37"/>
    </row>
    <row r="80" spans="1:12" ht="16.5" customHeight="1" x14ac:dyDescent="0.25">
      <c r="A80" s="5"/>
      <c r="B80" s="3"/>
      <c r="C80" s="3"/>
      <c r="D80" s="3" t="s">
        <v>114</v>
      </c>
      <c r="E80" s="3"/>
      <c r="F80" s="51">
        <v>13433343</v>
      </c>
      <c r="G80" s="51">
        <v>13271098</v>
      </c>
      <c r="H80" s="51">
        <v>12973500</v>
      </c>
      <c r="I80" s="51">
        <v>12430600</v>
      </c>
      <c r="J80" s="51">
        <v>11947100</v>
      </c>
      <c r="K80" s="51">
        <v>11538300</v>
      </c>
      <c r="L80" s="51">
        <v>11171300</v>
      </c>
    </row>
    <row r="81" spans="1:12" x14ac:dyDescent="0.25">
      <c r="A81" s="5"/>
      <c r="C81" s="3"/>
      <c r="D81" s="3" t="s">
        <v>30</v>
      </c>
      <c r="E81" s="3"/>
      <c r="F81" s="51">
        <v>350206</v>
      </c>
      <c r="G81" s="51">
        <v>301552</v>
      </c>
      <c r="H81" s="51">
        <v>253900</v>
      </c>
      <c r="I81" s="51">
        <v>211300</v>
      </c>
      <c r="J81" s="51">
        <v>176800</v>
      </c>
      <c r="K81" s="51">
        <v>149300</v>
      </c>
      <c r="L81" s="51">
        <v>126500</v>
      </c>
    </row>
    <row r="82" spans="1:12" x14ac:dyDescent="0.25">
      <c r="A82" s="5"/>
      <c r="C82" s="3"/>
      <c r="D82" s="3"/>
      <c r="E82" s="3"/>
      <c r="F82" s="37"/>
      <c r="G82" s="37"/>
      <c r="H82" s="37"/>
      <c r="I82" s="37"/>
      <c r="J82" s="37"/>
      <c r="K82" s="37"/>
      <c r="L82" s="37"/>
    </row>
    <row r="83" spans="1:12" ht="16.5" customHeight="1" x14ac:dyDescent="0.25">
      <c r="A83" s="5"/>
      <c r="B83" s="3"/>
      <c r="C83" s="3"/>
      <c r="D83" s="3" t="s">
        <v>29</v>
      </c>
      <c r="E83" s="3"/>
      <c r="F83" s="51">
        <v>324000</v>
      </c>
      <c r="G83" s="51">
        <v>313100</v>
      </c>
      <c r="H83" s="51">
        <v>302100</v>
      </c>
      <c r="I83" s="51">
        <v>291000</v>
      </c>
      <c r="J83" s="51">
        <v>279600</v>
      </c>
      <c r="K83" s="51">
        <v>268300</v>
      </c>
      <c r="L83" s="51">
        <v>256800</v>
      </c>
    </row>
    <row r="84" spans="1:12" x14ac:dyDescent="0.25">
      <c r="A84" s="5"/>
      <c r="C84" s="3"/>
      <c r="D84" s="3" t="s">
        <v>28</v>
      </c>
      <c r="E84" s="3"/>
      <c r="F84" s="51">
        <v>14000</v>
      </c>
      <c r="G84" s="51">
        <v>11800</v>
      </c>
      <c r="H84" s="51">
        <v>9800</v>
      </c>
      <c r="I84" s="51">
        <v>8200</v>
      </c>
      <c r="J84" s="51">
        <v>6900</v>
      </c>
      <c r="K84" s="51">
        <v>5700</v>
      </c>
      <c r="L84" s="51">
        <v>4800</v>
      </c>
    </row>
    <row r="85" spans="1:12" x14ac:dyDescent="0.25">
      <c r="A85" s="5"/>
      <c r="C85" s="3"/>
      <c r="D85" s="3"/>
      <c r="E85" s="3"/>
      <c r="F85" s="37"/>
      <c r="G85" s="37"/>
      <c r="H85" s="37"/>
      <c r="I85" s="37"/>
      <c r="J85" s="37"/>
      <c r="K85" s="37"/>
      <c r="L85" s="37"/>
    </row>
    <row r="86" spans="1:12" ht="16.5" customHeight="1" x14ac:dyDescent="0.25">
      <c r="A86" s="5"/>
      <c r="B86" s="3"/>
      <c r="C86" s="3"/>
      <c r="D86" s="3" t="s">
        <v>33</v>
      </c>
      <c r="E86" s="3"/>
      <c r="F86" s="51">
        <v>41400</v>
      </c>
      <c r="G86" s="51">
        <v>42400</v>
      </c>
      <c r="H86" s="51">
        <v>42900</v>
      </c>
      <c r="I86" s="51">
        <v>42700</v>
      </c>
      <c r="J86" s="51">
        <v>42700</v>
      </c>
      <c r="K86" s="51">
        <v>43000</v>
      </c>
      <c r="L86" s="51">
        <v>43500</v>
      </c>
    </row>
    <row r="87" spans="1:12" x14ac:dyDescent="0.25">
      <c r="A87" s="5"/>
      <c r="C87" s="3"/>
      <c r="D87" s="3" t="s">
        <v>34</v>
      </c>
      <c r="E87" s="3"/>
      <c r="F87" s="51">
        <v>25000</v>
      </c>
      <c r="G87" s="51">
        <v>25600</v>
      </c>
      <c r="H87" s="51">
        <v>25800</v>
      </c>
      <c r="I87" s="51">
        <v>25700</v>
      </c>
      <c r="J87" s="51">
        <v>25800</v>
      </c>
      <c r="K87" s="51">
        <v>26100</v>
      </c>
      <c r="L87" s="51">
        <v>26500</v>
      </c>
    </row>
    <row r="88" spans="1:12" x14ac:dyDescent="0.25">
      <c r="A88" s="5"/>
      <c r="C88" s="3"/>
      <c r="D88" s="3"/>
      <c r="E88" s="3"/>
      <c r="F88" s="37"/>
      <c r="G88" s="37"/>
      <c r="H88" s="37"/>
      <c r="I88" s="37"/>
      <c r="J88" s="37"/>
      <c r="K88" s="37"/>
      <c r="L88" s="37"/>
    </row>
    <row r="89" spans="1:12" ht="15" customHeight="1" x14ac:dyDescent="0.25">
      <c r="A89" s="5"/>
      <c r="B89" s="3"/>
      <c r="C89" s="3"/>
      <c r="D89" s="3" t="s">
        <v>103</v>
      </c>
      <c r="E89" s="3"/>
      <c r="F89" s="52">
        <v>1.0007998</v>
      </c>
      <c r="G89" s="52">
        <v>0.99980000000000002</v>
      </c>
      <c r="H89" s="52">
        <v>0.99980000000000002</v>
      </c>
      <c r="I89" s="52">
        <v>0.99975000000000003</v>
      </c>
      <c r="J89" s="52">
        <v>0.99970000000000003</v>
      </c>
      <c r="K89" s="52">
        <v>0.99965000000000004</v>
      </c>
      <c r="L89" s="52">
        <v>0.99960000000000004</v>
      </c>
    </row>
    <row r="90" spans="1:12" x14ac:dyDescent="0.25">
      <c r="A90" s="5"/>
      <c r="C90" s="3"/>
      <c r="D90" s="3" t="s">
        <v>104</v>
      </c>
      <c r="E90" s="3"/>
      <c r="F90" s="52">
        <v>1</v>
      </c>
      <c r="G90" s="52">
        <v>1.0009999999999999</v>
      </c>
      <c r="H90" s="52">
        <v>1</v>
      </c>
      <c r="I90" s="52">
        <v>1</v>
      </c>
      <c r="J90" s="52">
        <v>1</v>
      </c>
      <c r="K90" s="52">
        <v>1</v>
      </c>
      <c r="L90" s="52">
        <v>1</v>
      </c>
    </row>
    <row r="91" spans="1:12" x14ac:dyDescent="0.25">
      <c r="A91" s="5"/>
      <c r="C91" s="3"/>
      <c r="D91" s="3"/>
      <c r="E91" s="3"/>
      <c r="F91" s="37"/>
      <c r="G91" s="37"/>
      <c r="H91" s="37"/>
      <c r="I91" s="37"/>
      <c r="J91" s="37"/>
      <c r="K91" s="37"/>
      <c r="L91" s="37"/>
    </row>
    <row r="92" spans="1:12" ht="16.5" customHeight="1" x14ac:dyDescent="0.25">
      <c r="A92" s="5"/>
      <c r="B92" s="3"/>
      <c r="C92" s="3"/>
      <c r="D92" s="3" t="s">
        <v>115</v>
      </c>
      <c r="E92" s="3"/>
      <c r="F92" s="51">
        <v>324056</v>
      </c>
      <c r="G92" s="51">
        <v>315561</v>
      </c>
      <c r="H92" s="51">
        <v>318100</v>
      </c>
      <c r="I92" s="51">
        <v>318900</v>
      </c>
      <c r="J92" s="51">
        <v>321000</v>
      </c>
      <c r="K92" s="51">
        <v>325700</v>
      </c>
      <c r="L92" s="51">
        <v>331800</v>
      </c>
    </row>
    <row r="93" spans="1:12" x14ac:dyDescent="0.25">
      <c r="A93" s="5"/>
      <c r="C93" s="3"/>
      <c r="D93" s="3" t="s">
        <v>42</v>
      </c>
      <c r="E93" s="3"/>
      <c r="F93" s="51">
        <v>97464</v>
      </c>
      <c r="G93" s="51">
        <v>96891</v>
      </c>
      <c r="H93" s="51">
        <v>96200</v>
      </c>
      <c r="I93" s="51">
        <v>93800</v>
      </c>
      <c r="J93" s="51">
        <v>91900</v>
      </c>
      <c r="K93" s="51">
        <v>90900</v>
      </c>
      <c r="L93" s="51">
        <v>90700</v>
      </c>
    </row>
    <row r="94" spans="1:12" x14ac:dyDescent="0.25">
      <c r="A94" s="5"/>
      <c r="C94" s="3"/>
      <c r="D94" s="3"/>
      <c r="E94" s="3"/>
      <c r="F94" s="37"/>
      <c r="G94" s="37"/>
      <c r="H94" s="37"/>
      <c r="I94" s="37"/>
      <c r="J94" s="37"/>
      <c r="K94" s="37"/>
      <c r="L94" s="37"/>
    </row>
    <row r="95" spans="1:12" ht="15" customHeight="1" x14ac:dyDescent="0.25">
      <c r="A95" s="5"/>
      <c r="B95" s="3"/>
      <c r="C95" s="3"/>
      <c r="D95" s="3" t="s">
        <v>31</v>
      </c>
      <c r="E95" s="3"/>
      <c r="F95" s="51">
        <v>3860</v>
      </c>
      <c r="G95" s="51">
        <v>3770</v>
      </c>
      <c r="H95" s="51">
        <v>3680</v>
      </c>
      <c r="I95" s="51">
        <v>3600</v>
      </c>
      <c r="J95" s="51">
        <v>3510</v>
      </c>
      <c r="K95" s="51">
        <v>3430</v>
      </c>
      <c r="L95" s="51">
        <v>3370</v>
      </c>
    </row>
    <row r="96" spans="1:12" x14ac:dyDescent="0.25">
      <c r="A96" s="5"/>
      <c r="C96" s="3"/>
      <c r="D96" s="3" t="s">
        <v>32</v>
      </c>
      <c r="E96" s="3"/>
      <c r="F96" s="51">
        <v>3130</v>
      </c>
      <c r="G96" s="51">
        <v>3110</v>
      </c>
      <c r="H96" s="51">
        <v>3000</v>
      </c>
      <c r="I96" s="51">
        <v>2920</v>
      </c>
      <c r="J96" s="51">
        <v>2830</v>
      </c>
      <c r="K96" s="51">
        <v>2750</v>
      </c>
      <c r="L96" s="51">
        <v>2680</v>
      </c>
    </row>
    <row r="97" spans="1:12" x14ac:dyDescent="0.25">
      <c r="A97" s="5"/>
      <c r="C97" s="3"/>
      <c r="D97" s="3"/>
      <c r="E97" s="3"/>
      <c r="F97" s="53"/>
      <c r="G97" s="53"/>
      <c r="H97" s="53"/>
      <c r="I97" s="53"/>
      <c r="J97" s="53"/>
      <c r="K97" s="53"/>
      <c r="L97" s="53"/>
    </row>
    <row r="98" spans="1:12" ht="15.75" customHeight="1" x14ac:dyDescent="0.25">
      <c r="A98" s="5"/>
      <c r="B98" s="3"/>
      <c r="C98" s="3"/>
      <c r="D98" s="3" t="s">
        <v>35</v>
      </c>
      <c r="E98" s="3"/>
      <c r="F98" s="51">
        <v>69700</v>
      </c>
      <c r="G98" s="51">
        <v>69900</v>
      </c>
      <c r="H98" s="51">
        <v>72100</v>
      </c>
      <c r="I98" s="51">
        <v>73800</v>
      </c>
      <c r="J98" s="51">
        <v>76200</v>
      </c>
      <c r="K98" s="51">
        <v>79000</v>
      </c>
      <c r="L98" s="51">
        <v>82100</v>
      </c>
    </row>
    <row r="99" spans="1:12" x14ac:dyDescent="0.25">
      <c r="A99" s="5"/>
      <c r="C99" s="3"/>
      <c r="D99" s="3" t="s">
        <v>36</v>
      </c>
      <c r="E99" s="3"/>
      <c r="F99" s="51">
        <v>25000</v>
      </c>
      <c r="G99" s="51">
        <v>25000</v>
      </c>
      <c r="H99" s="51">
        <v>26500</v>
      </c>
      <c r="I99" s="51">
        <v>26800</v>
      </c>
      <c r="J99" s="51">
        <v>27100</v>
      </c>
      <c r="K99" s="51">
        <v>27600</v>
      </c>
      <c r="L99" s="51">
        <v>28200</v>
      </c>
    </row>
    <row r="100" spans="1:12" ht="9.9499999999999993" customHeight="1" x14ac:dyDescent="0.25">
      <c r="A100" s="5"/>
      <c r="B100" s="3"/>
      <c r="C100" s="3"/>
      <c r="D100" s="3"/>
      <c r="E100" s="3"/>
      <c r="F100" s="43"/>
      <c r="G100" s="43"/>
      <c r="H100" s="43"/>
      <c r="I100" s="43"/>
      <c r="J100" s="43"/>
      <c r="K100" s="43"/>
      <c r="L100" s="43"/>
    </row>
    <row r="101" spans="1:12" x14ac:dyDescent="0.25">
      <c r="A101" s="5"/>
      <c r="C101" s="3"/>
      <c r="D101" s="3" t="s">
        <v>10</v>
      </c>
      <c r="E101" s="3"/>
      <c r="F101" s="53">
        <v>1.2036192893401014</v>
      </c>
      <c r="G101" s="53">
        <v>1.195864</v>
      </c>
      <c r="H101" s="53">
        <v>1.2</v>
      </c>
      <c r="I101" s="53">
        <v>1.2</v>
      </c>
      <c r="J101" s="53">
        <v>1.2</v>
      </c>
      <c r="K101" s="53">
        <v>1.2</v>
      </c>
      <c r="L101" s="53">
        <v>1.2</v>
      </c>
    </row>
    <row r="102" spans="1:12" x14ac:dyDescent="0.25">
      <c r="A102" s="5"/>
      <c r="C102" s="3"/>
      <c r="D102" s="3"/>
      <c r="E102" s="3"/>
      <c r="F102" s="43"/>
      <c r="G102" s="43"/>
      <c r="H102" s="43"/>
      <c r="I102" s="43"/>
      <c r="J102" s="43"/>
      <c r="K102" s="43"/>
      <c r="L102" s="43"/>
    </row>
    <row r="103" spans="1:12" ht="19.5" customHeight="1" x14ac:dyDescent="0.25">
      <c r="A103" s="5"/>
      <c r="B103" s="3"/>
      <c r="C103" s="3"/>
      <c r="D103" s="3" t="s">
        <v>116</v>
      </c>
      <c r="E103" s="3"/>
      <c r="F103" s="51">
        <v>167952</v>
      </c>
      <c r="G103" s="51">
        <v>174427</v>
      </c>
      <c r="H103" s="51">
        <v>176600</v>
      </c>
      <c r="I103" s="51">
        <v>180000</v>
      </c>
      <c r="J103" s="51">
        <v>184000</v>
      </c>
      <c r="K103" s="51">
        <v>188900</v>
      </c>
      <c r="L103" s="51">
        <v>194300</v>
      </c>
    </row>
    <row r="104" spans="1:12" x14ac:dyDescent="0.25">
      <c r="A104" s="5"/>
      <c r="C104" s="3"/>
      <c r="D104" s="3" t="s">
        <v>41</v>
      </c>
      <c r="E104" s="3"/>
      <c r="F104" s="51">
        <v>64848</v>
      </c>
      <c r="G104" s="51">
        <v>65488</v>
      </c>
      <c r="H104" s="51">
        <v>65000</v>
      </c>
      <c r="I104" s="51">
        <v>64700</v>
      </c>
      <c r="J104" s="51">
        <v>64500</v>
      </c>
      <c r="K104" s="51">
        <v>64900</v>
      </c>
      <c r="L104" s="51">
        <v>65600</v>
      </c>
    </row>
    <row r="105" spans="1:12" x14ac:dyDescent="0.25">
      <c r="A105" s="5"/>
      <c r="C105" s="3"/>
      <c r="D105" s="3"/>
      <c r="E105" s="3"/>
      <c r="F105" s="37"/>
      <c r="G105" s="37"/>
      <c r="H105" s="37"/>
      <c r="I105" s="37"/>
      <c r="J105" s="37"/>
      <c r="K105" s="37"/>
      <c r="L105" s="37"/>
    </row>
    <row r="106" spans="1:12" ht="15" customHeight="1" x14ac:dyDescent="0.25">
      <c r="A106" s="5"/>
      <c r="B106" s="3"/>
      <c r="C106" s="3"/>
      <c r="D106" s="3" t="s">
        <v>37</v>
      </c>
      <c r="E106" s="3"/>
      <c r="F106" s="51">
        <v>2670</v>
      </c>
      <c r="G106" s="51">
        <v>2660</v>
      </c>
      <c r="H106" s="51">
        <v>2690</v>
      </c>
      <c r="I106" s="51">
        <v>2720</v>
      </c>
      <c r="J106" s="51">
        <v>2730</v>
      </c>
      <c r="K106" s="51">
        <v>2730</v>
      </c>
      <c r="L106" s="51">
        <v>2740</v>
      </c>
    </row>
    <row r="107" spans="1:12" x14ac:dyDescent="0.25">
      <c r="A107" s="5"/>
      <c r="C107" s="3"/>
      <c r="D107" s="3" t="s">
        <v>38</v>
      </c>
      <c r="E107" s="3"/>
      <c r="F107" s="51">
        <v>2240</v>
      </c>
      <c r="G107" s="51">
        <v>2200</v>
      </c>
      <c r="H107" s="51">
        <v>2200</v>
      </c>
      <c r="I107" s="51">
        <v>2190</v>
      </c>
      <c r="J107" s="51">
        <v>2170</v>
      </c>
      <c r="K107" s="51">
        <v>2140</v>
      </c>
      <c r="L107" s="51">
        <v>2120</v>
      </c>
    </row>
    <row r="108" spans="1:12" x14ac:dyDescent="0.25">
      <c r="A108" s="5"/>
      <c r="C108" s="3"/>
      <c r="D108" s="3"/>
      <c r="E108" s="3"/>
      <c r="F108" s="53"/>
      <c r="G108" s="53"/>
      <c r="H108" s="53"/>
      <c r="I108" s="53"/>
      <c r="J108" s="53"/>
      <c r="K108" s="53"/>
      <c r="L108" s="53"/>
    </row>
    <row r="109" spans="1:12" ht="18" customHeight="1" x14ac:dyDescent="0.25">
      <c r="A109" s="5"/>
      <c r="B109" s="3"/>
      <c r="C109" s="3"/>
      <c r="D109" s="3" t="s">
        <v>39</v>
      </c>
      <c r="E109" s="3"/>
      <c r="F109" s="51">
        <v>63100</v>
      </c>
      <c r="G109" s="51">
        <v>64600</v>
      </c>
      <c r="H109" s="51">
        <v>66200</v>
      </c>
      <c r="I109" s="51">
        <v>66800</v>
      </c>
      <c r="J109" s="51">
        <v>68100</v>
      </c>
      <c r="K109" s="51">
        <v>69800</v>
      </c>
      <c r="L109" s="51">
        <v>71700</v>
      </c>
    </row>
    <row r="110" spans="1:12" ht="18.75" customHeight="1" x14ac:dyDescent="0.25">
      <c r="A110" s="5"/>
      <c r="C110" s="3"/>
      <c r="D110" s="3" t="s">
        <v>40</v>
      </c>
      <c r="E110" s="3"/>
      <c r="F110" s="51">
        <v>28600</v>
      </c>
      <c r="G110" s="51">
        <v>29600</v>
      </c>
      <c r="H110" s="51">
        <v>29800</v>
      </c>
      <c r="I110" s="51">
        <v>29800</v>
      </c>
      <c r="J110" s="51">
        <v>30000</v>
      </c>
      <c r="K110" s="51">
        <v>30600</v>
      </c>
      <c r="L110" s="51">
        <v>31300</v>
      </c>
    </row>
    <row r="111" spans="1:12" x14ac:dyDescent="0.25">
      <c r="A111" s="5"/>
      <c r="C111" s="3"/>
      <c r="D111" s="3"/>
      <c r="E111" s="3"/>
      <c r="F111" s="43"/>
      <c r="G111" s="43"/>
      <c r="H111" s="43"/>
      <c r="I111" s="43"/>
      <c r="J111" s="43"/>
      <c r="K111" s="43"/>
      <c r="L111" s="43"/>
    </row>
    <row r="112" spans="1:12" x14ac:dyDescent="0.25">
      <c r="A112" s="5"/>
      <c r="C112" s="3"/>
      <c r="D112" s="3" t="s">
        <v>11</v>
      </c>
      <c r="E112" s="3"/>
      <c r="F112" s="53">
        <v>0.99648632218844979</v>
      </c>
      <c r="G112" s="53">
        <v>1.0127525252525253</v>
      </c>
      <c r="H112" s="53">
        <v>0.99</v>
      </c>
      <c r="I112" s="53">
        <v>0.99</v>
      </c>
      <c r="J112" s="53">
        <v>0.99</v>
      </c>
      <c r="K112" s="53">
        <v>0.99</v>
      </c>
      <c r="L112" s="53">
        <v>0.99</v>
      </c>
    </row>
    <row r="113" spans="1:12" ht="11.25" customHeight="1" x14ac:dyDescent="0.25">
      <c r="A113" s="5"/>
      <c r="C113" s="3"/>
      <c r="D113" s="3"/>
      <c r="E113" s="3"/>
      <c r="F113" s="52"/>
      <c r="G113" s="52"/>
      <c r="H113" s="52"/>
      <c r="I113" s="52"/>
      <c r="J113" s="52"/>
      <c r="K113" s="52"/>
      <c r="L113" s="52"/>
    </row>
    <row r="114" spans="1:12" ht="24.95" customHeight="1" x14ac:dyDescent="0.25">
      <c r="A114" s="4"/>
      <c r="B114" s="21"/>
      <c r="C114" s="3" t="s">
        <v>23</v>
      </c>
      <c r="D114" s="3"/>
      <c r="E114" s="3"/>
      <c r="F114" s="51">
        <v>1073</v>
      </c>
      <c r="G114" s="51">
        <v>690</v>
      </c>
      <c r="H114" s="51">
        <v>400</v>
      </c>
      <c r="I114" s="51">
        <v>300</v>
      </c>
      <c r="J114" s="51">
        <v>300</v>
      </c>
      <c r="K114" s="51">
        <v>200</v>
      </c>
      <c r="L114" s="51">
        <v>200</v>
      </c>
    </row>
    <row r="115" spans="1:12" s="6" customFormat="1" ht="13.5" customHeight="1" x14ac:dyDescent="0.25">
      <c r="A115" s="4"/>
      <c r="B115" s="21"/>
      <c r="C115" s="3"/>
      <c r="D115" s="3"/>
      <c r="E115" s="3"/>
      <c r="F115" s="28"/>
      <c r="G115" s="71"/>
      <c r="H115" s="29"/>
      <c r="I115" s="34"/>
      <c r="J115" s="34"/>
      <c r="K115" s="34"/>
      <c r="L115" s="34"/>
    </row>
    <row r="116" spans="1:12" s="6" customFormat="1" ht="16.5" thickBot="1" x14ac:dyDescent="0.3">
      <c r="A116" s="4"/>
      <c r="B116" s="17" t="s">
        <v>141</v>
      </c>
      <c r="C116" s="18"/>
      <c r="D116" s="18"/>
      <c r="E116" s="18"/>
      <c r="F116" s="31"/>
      <c r="G116" s="73"/>
      <c r="H116" s="31"/>
      <c r="I116" s="31"/>
      <c r="J116" s="31"/>
      <c r="K116" s="31"/>
      <c r="L116" s="31"/>
    </row>
    <row r="117" spans="1:12" ht="18.75" customHeight="1" thickTop="1" x14ac:dyDescent="0.25">
      <c r="A117" s="5"/>
      <c r="B117" s="3"/>
      <c r="C117" s="5" t="s">
        <v>27</v>
      </c>
      <c r="D117" s="5"/>
      <c r="E117" s="5"/>
      <c r="F117" s="54">
        <v>7593535.166493414</v>
      </c>
      <c r="G117" s="54">
        <v>7948606.3333998052</v>
      </c>
      <c r="H117" s="54">
        <v>8125800</v>
      </c>
      <c r="I117" s="54">
        <v>8206400</v>
      </c>
      <c r="J117" s="54">
        <v>8122100</v>
      </c>
      <c r="K117" s="54">
        <v>7893800</v>
      </c>
      <c r="L117" s="54">
        <v>7817400</v>
      </c>
    </row>
    <row r="118" spans="1:12" x14ac:dyDescent="0.25">
      <c r="A118" s="5"/>
      <c r="C118" s="3" t="s">
        <v>86</v>
      </c>
      <c r="D118" s="3"/>
      <c r="E118" s="3"/>
      <c r="F118" s="49">
        <v>7545500</v>
      </c>
      <c r="G118" s="49">
        <v>7895000</v>
      </c>
      <c r="H118" s="49">
        <v>8072200</v>
      </c>
      <c r="I118" s="49">
        <v>8152800</v>
      </c>
      <c r="J118" s="49">
        <v>8068500</v>
      </c>
      <c r="K118" s="49">
        <v>7840200</v>
      </c>
      <c r="L118" s="49">
        <v>7763800</v>
      </c>
    </row>
    <row r="119" spans="1:12" x14ac:dyDescent="0.25">
      <c r="A119" s="5"/>
      <c r="C119" s="3"/>
      <c r="D119" s="3" t="s">
        <v>87</v>
      </c>
      <c r="E119" s="3"/>
      <c r="F119" s="49">
        <v>7532700</v>
      </c>
      <c r="G119" s="49">
        <v>7883800</v>
      </c>
      <c r="H119" s="49">
        <v>8062600</v>
      </c>
      <c r="I119" s="49">
        <v>8144200</v>
      </c>
      <c r="J119" s="49">
        <v>8060900</v>
      </c>
      <c r="K119" s="49">
        <v>7833500</v>
      </c>
      <c r="L119" s="49">
        <v>7758000</v>
      </c>
    </row>
    <row r="120" spans="1:12" x14ac:dyDescent="0.25">
      <c r="A120" s="5"/>
      <c r="C120" s="3"/>
      <c r="D120" s="3" t="s">
        <v>89</v>
      </c>
      <c r="E120" s="3"/>
      <c r="F120" s="49">
        <v>12800</v>
      </c>
      <c r="G120" s="49">
        <v>11200</v>
      </c>
      <c r="H120" s="49">
        <v>9600</v>
      </c>
      <c r="I120" s="49">
        <v>8600</v>
      </c>
      <c r="J120" s="49">
        <v>7600</v>
      </c>
      <c r="K120" s="49">
        <v>6700</v>
      </c>
      <c r="L120" s="49">
        <v>5800</v>
      </c>
    </row>
    <row r="121" spans="1:12" ht="9.9499999999999993" customHeight="1" x14ac:dyDescent="0.25">
      <c r="A121" s="5"/>
      <c r="B121" s="3"/>
      <c r="C121" s="3"/>
      <c r="D121" s="3"/>
      <c r="E121" s="3"/>
      <c r="F121" s="47"/>
      <c r="G121" s="47"/>
      <c r="H121" s="47"/>
      <c r="I121" s="47"/>
      <c r="J121" s="47"/>
      <c r="K121" s="47"/>
      <c r="L121" s="47"/>
    </row>
    <row r="122" spans="1:12" x14ac:dyDescent="0.25">
      <c r="A122" s="5"/>
      <c r="C122" s="3" t="s">
        <v>88</v>
      </c>
      <c r="D122" s="3"/>
      <c r="E122" s="3"/>
      <c r="F122" s="49">
        <v>48000</v>
      </c>
      <c r="G122" s="49">
        <v>53600</v>
      </c>
      <c r="H122" s="49">
        <v>53600</v>
      </c>
      <c r="I122" s="49">
        <v>53600</v>
      </c>
      <c r="J122" s="49">
        <v>53600</v>
      </c>
      <c r="K122" s="49">
        <v>53600</v>
      </c>
      <c r="L122" s="49">
        <v>53600</v>
      </c>
    </row>
    <row r="123" spans="1:12" x14ac:dyDescent="0.25">
      <c r="A123" s="5"/>
      <c r="C123" s="3"/>
      <c r="D123" s="3"/>
      <c r="E123" s="3"/>
      <c r="F123" s="47"/>
      <c r="G123" s="47"/>
      <c r="H123" s="47"/>
      <c r="I123" s="47"/>
      <c r="J123" s="47"/>
      <c r="K123" s="47"/>
      <c r="L123" s="47"/>
    </row>
    <row r="124" spans="1:12" x14ac:dyDescent="0.25">
      <c r="A124" s="5"/>
      <c r="C124" s="3" t="s">
        <v>113</v>
      </c>
      <c r="D124" s="3"/>
      <c r="E124" s="3"/>
      <c r="F124" s="49">
        <v>254000</v>
      </c>
      <c r="G124" s="49">
        <v>264700</v>
      </c>
      <c r="H124" s="49">
        <v>265500</v>
      </c>
      <c r="I124" s="49">
        <v>262700</v>
      </c>
      <c r="J124" s="49">
        <v>256500</v>
      </c>
      <c r="K124" s="49">
        <v>248300</v>
      </c>
      <c r="L124" s="49">
        <v>242100</v>
      </c>
    </row>
    <row r="125" spans="1:12" x14ac:dyDescent="0.25">
      <c r="A125" s="5"/>
      <c r="C125" s="3"/>
      <c r="D125" s="3" t="s">
        <v>12</v>
      </c>
      <c r="E125" s="3"/>
      <c r="F125" s="49">
        <v>253700</v>
      </c>
      <c r="G125" s="49">
        <v>264400</v>
      </c>
      <c r="H125" s="49">
        <v>265300</v>
      </c>
      <c r="I125" s="49">
        <v>262500</v>
      </c>
      <c r="J125" s="49">
        <v>256300</v>
      </c>
      <c r="K125" s="49">
        <v>248100</v>
      </c>
      <c r="L125" s="49">
        <v>242000</v>
      </c>
    </row>
    <row r="126" spans="1:12" x14ac:dyDescent="0.25">
      <c r="A126" s="5"/>
      <c r="C126" s="3"/>
      <c r="D126" s="3" t="s">
        <v>90</v>
      </c>
      <c r="E126" s="3"/>
      <c r="F126" s="49">
        <v>300</v>
      </c>
      <c r="G126" s="49">
        <v>300</v>
      </c>
      <c r="H126" s="49">
        <v>200</v>
      </c>
      <c r="I126" s="49">
        <v>200</v>
      </c>
      <c r="J126" s="49">
        <v>200</v>
      </c>
      <c r="K126" s="49">
        <v>200</v>
      </c>
      <c r="L126" s="49">
        <v>100</v>
      </c>
    </row>
    <row r="127" spans="1:12" x14ac:dyDescent="0.25">
      <c r="A127" s="5"/>
      <c r="C127" s="3"/>
      <c r="D127" s="3"/>
      <c r="E127" s="3"/>
      <c r="F127" s="46"/>
      <c r="G127" s="46"/>
      <c r="H127" s="46"/>
      <c r="I127" s="46"/>
      <c r="J127" s="46"/>
      <c r="K127" s="46"/>
      <c r="L127" s="46"/>
    </row>
    <row r="128" spans="1:12" x14ac:dyDescent="0.25">
      <c r="A128" s="5"/>
      <c r="C128" s="3" t="s">
        <v>13</v>
      </c>
      <c r="D128" s="3"/>
      <c r="E128" s="3"/>
      <c r="F128" s="49">
        <v>27620</v>
      </c>
      <c r="G128" s="49">
        <v>28590</v>
      </c>
      <c r="H128" s="49">
        <v>29570</v>
      </c>
      <c r="I128" s="49">
        <v>30280</v>
      </c>
      <c r="J128" s="49">
        <v>30690</v>
      </c>
      <c r="K128" s="49">
        <v>30810</v>
      </c>
      <c r="L128" s="49">
        <v>31280</v>
      </c>
    </row>
    <row r="129" spans="1:12" x14ac:dyDescent="0.25">
      <c r="A129" s="5"/>
      <c r="C129" s="3"/>
      <c r="D129" s="3" t="s">
        <v>14</v>
      </c>
      <c r="E129" s="3"/>
      <c r="F129" s="49">
        <v>27610</v>
      </c>
      <c r="G129" s="49">
        <v>28580</v>
      </c>
      <c r="H129" s="49">
        <v>29570</v>
      </c>
      <c r="I129" s="49">
        <v>30270</v>
      </c>
      <c r="J129" s="49">
        <v>30680</v>
      </c>
      <c r="K129" s="49">
        <v>30810</v>
      </c>
      <c r="L129" s="49">
        <v>31270</v>
      </c>
    </row>
    <row r="130" spans="1:12" x14ac:dyDescent="0.25">
      <c r="A130" s="5"/>
      <c r="C130" s="3"/>
      <c r="D130" s="3" t="s">
        <v>91</v>
      </c>
      <c r="E130" s="3"/>
      <c r="F130" s="49">
        <v>36860</v>
      </c>
      <c r="G130" s="49">
        <v>37840</v>
      </c>
      <c r="H130" s="49">
        <v>38210</v>
      </c>
      <c r="I130" s="49">
        <v>38790</v>
      </c>
      <c r="J130" s="49">
        <v>39280</v>
      </c>
      <c r="K130" s="49">
        <v>39720</v>
      </c>
      <c r="L130" s="49">
        <v>40130</v>
      </c>
    </row>
    <row r="131" spans="1:12" ht="9.9499999999999993" customHeight="1" x14ac:dyDescent="0.25">
      <c r="A131" s="5"/>
      <c r="B131" s="3"/>
      <c r="C131" s="3"/>
      <c r="D131" s="3"/>
      <c r="E131" s="3"/>
      <c r="F131" s="46"/>
      <c r="G131" s="46"/>
      <c r="H131" s="46"/>
      <c r="I131" s="46"/>
      <c r="J131" s="46"/>
      <c r="K131" s="46"/>
      <c r="L131" s="46"/>
    </row>
    <row r="132" spans="1:12" x14ac:dyDescent="0.25">
      <c r="A132" s="5"/>
      <c r="C132" s="3" t="s">
        <v>92</v>
      </c>
      <c r="D132" s="3"/>
      <c r="E132" s="3"/>
      <c r="F132" s="60">
        <v>1.0756311999999999</v>
      </c>
      <c r="G132" s="60">
        <v>1.0433243999999999</v>
      </c>
      <c r="H132" s="60">
        <v>1.028</v>
      </c>
      <c r="I132" s="60">
        <v>1.0249999999999999</v>
      </c>
      <c r="J132" s="60">
        <v>1.0249999999999999</v>
      </c>
      <c r="K132" s="60">
        <v>1.0249999999999999</v>
      </c>
      <c r="L132" s="60">
        <v>1.0249999999999999</v>
      </c>
    </row>
    <row r="133" spans="1:12" ht="12.75" customHeight="1" x14ac:dyDescent="0.25">
      <c r="A133" s="5"/>
      <c r="C133" s="3"/>
      <c r="D133" s="3"/>
      <c r="E133" s="3"/>
      <c r="F133" s="47"/>
      <c r="G133" s="47"/>
      <c r="H133" s="47"/>
      <c r="I133" s="47"/>
      <c r="J133" s="47"/>
      <c r="K133" s="47"/>
      <c r="L133" s="47"/>
    </row>
    <row r="134" spans="1:12" x14ac:dyDescent="0.25">
      <c r="A134" s="5"/>
      <c r="C134" s="3" t="s">
        <v>15</v>
      </c>
      <c r="D134" s="3"/>
      <c r="E134" s="3"/>
      <c r="F134" s="49">
        <v>2000</v>
      </c>
      <c r="G134" s="49">
        <v>2100</v>
      </c>
      <c r="H134" s="49">
        <v>2100</v>
      </c>
      <c r="I134" s="49">
        <v>2100</v>
      </c>
      <c r="J134" s="49">
        <v>2100</v>
      </c>
      <c r="K134" s="49">
        <v>2100</v>
      </c>
      <c r="L134" s="49">
        <v>2100</v>
      </c>
    </row>
    <row r="135" spans="1:12" ht="19.5" customHeight="1" x14ac:dyDescent="0.25">
      <c r="A135" s="4"/>
      <c r="B135" s="21"/>
      <c r="C135" s="3" t="s">
        <v>16</v>
      </c>
      <c r="D135" s="3"/>
      <c r="E135" s="3"/>
      <c r="F135" s="49">
        <v>21980</v>
      </c>
      <c r="G135" s="49">
        <v>23880</v>
      </c>
      <c r="H135" s="49">
        <v>23880</v>
      </c>
      <c r="I135" s="49">
        <v>23880</v>
      </c>
      <c r="J135" s="49">
        <v>23880</v>
      </c>
      <c r="K135" s="49">
        <v>23880</v>
      </c>
      <c r="L135" s="49">
        <v>23880</v>
      </c>
    </row>
    <row r="136" spans="1:12" s="6" customFormat="1" ht="9.75" customHeight="1" x14ac:dyDescent="0.25">
      <c r="A136" s="4"/>
      <c r="B136" s="21"/>
      <c r="C136" s="3"/>
      <c r="D136" s="3"/>
      <c r="E136" s="3"/>
      <c r="F136" s="28"/>
      <c r="G136" s="71"/>
      <c r="H136" s="71"/>
      <c r="I136" s="72"/>
      <c r="J136" s="72"/>
      <c r="K136" s="72"/>
      <c r="L136" s="72"/>
    </row>
    <row r="137" spans="1:12" ht="16.5" thickBot="1" x14ac:dyDescent="0.3">
      <c r="A137" s="5"/>
      <c r="B137" s="17" t="s">
        <v>142</v>
      </c>
      <c r="C137" s="18"/>
      <c r="D137" s="18"/>
      <c r="E137" s="18"/>
      <c r="F137" s="31"/>
      <c r="G137" s="73"/>
      <c r="H137" s="73"/>
      <c r="I137" s="73"/>
      <c r="J137" s="73"/>
      <c r="K137" s="73"/>
      <c r="L137" s="73"/>
    </row>
    <row r="138" spans="1:12" ht="16.5" thickTop="1" x14ac:dyDescent="0.25">
      <c r="A138" s="5"/>
      <c r="C138" s="5" t="s">
        <v>27</v>
      </c>
      <c r="D138" s="5"/>
      <c r="E138" s="5"/>
      <c r="F138" s="57">
        <v>534846.29956991621</v>
      </c>
      <c r="G138" s="57">
        <v>587874.72249789163</v>
      </c>
      <c r="H138" s="57">
        <v>615200</v>
      </c>
      <c r="I138" s="57">
        <v>648300</v>
      </c>
      <c r="J138" s="57">
        <v>682400</v>
      </c>
      <c r="K138" s="57">
        <v>713600</v>
      </c>
      <c r="L138" s="57">
        <v>736400</v>
      </c>
    </row>
    <row r="139" spans="1:12" x14ac:dyDescent="0.25">
      <c r="A139" s="5"/>
      <c r="C139" s="3" t="s">
        <v>107</v>
      </c>
      <c r="D139" s="3"/>
      <c r="E139" s="3"/>
      <c r="F139" s="58">
        <v>534800</v>
      </c>
      <c r="G139" s="58">
        <v>587900</v>
      </c>
      <c r="H139" s="58">
        <v>615200</v>
      </c>
      <c r="I139" s="58">
        <v>648300</v>
      </c>
      <c r="J139" s="58">
        <v>682400</v>
      </c>
      <c r="K139" s="58">
        <v>713600</v>
      </c>
      <c r="L139" s="58">
        <v>736400</v>
      </c>
    </row>
    <row r="140" spans="1:12" x14ac:dyDescent="0.25">
      <c r="A140" s="5"/>
      <c r="C140" s="3"/>
      <c r="D140" s="3"/>
      <c r="E140" s="3" t="s">
        <v>129</v>
      </c>
      <c r="F140" s="58">
        <v>279500</v>
      </c>
      <c r="G140" s="58">
        <v>296500</v>
      </c>
      <c r="H140" s="58">
        <v>300200</v>
      </c>
      <c r="I140" s="58">
        <v>303200</v>
      </c>
      <c r="J140" s="58">
        <v>309000</v>
      </c>
      <c r="K140" s="58">
        <v>310700</v>
      </c>
      <c r="L140" s="58">
        <v>305500</v>
      </c>
    </row>
    <row r="141" spans="1:12" x14ac:dyDescent="0.25">
      <c r="A141" s="5"/>
      <c r="C141" s="3"/>
      <c r="D141" s="3"/>
      <c r="E141" s="3" t="s">
        <v>130</v>
      </c>
      <c r="F141" s="58">
        <v>255400</v>
      </c>
      <c r="G141" s="58">
        <v>291400</v>
      </c>
      <c r="H141" s="58">
        <v>315000</v>
      </c>
      <c r="I141" s="58">
        <v>345200</v>
      </c>
      <c r="J141" s="58">
        <v>373400</v>
      </c>
      <c r="K141" s="58">
        <v>402900</v>
      </c>
      <c r="L141" s="58">
        <v>430900</v>
      </c>
    </row>
    <row r="142" spans="1:12" x14ac:dyDescent="0.25">
      <c r="A142" s="5"/>
      <c r="C142" s="3"/>
      <c r="D142" s="3"/>
      <c r="E142" s="3"/>
      <c r="F142" s="58"/>
      <c r="G142" s="58"/>
      <c r="H142" s="58"/>
      <c r="I142" s="58"/>
      <c r="J142" s="58"/>
      <c r="K142" s="58"/>
      <c r="L142" s="58"/>
    </row>
    <row r="143" spans="1:12" x14ac:dyDescent="0.25">
      <c r="A143" s="5"/>
      <c r="C143" s="3" t="s">
        <v>85</v>
      </c>
      <c r="D143" s="3"/>
      <c r="E143" s="3"/>
      <c r="F143" s="58">
        <v>13500</v>
      </c>
      <c r="G143" s="58">
        <v>15100</v>
      </c>
      <c r="H143" s="58">
        <v>15700</v>
      </c>
      <c r="I143" s="58">
        <v>16500</v>
      </c>
      <c r="J143" s="58">
        <v>17300</v>
      </c>
      <c r="K143" s="58">
        <v>17900</v>
      </c>
      <c r="L143" s="58">
        <v>18400</v>
      </c>
    </row>
    <row r="144" spans="1:12" x14ac:dyDescent="0.25">
      <c r="A144" s="5"/>
      <c r="C144" s="3"/>
      <c r="D144" s="3"/>
      <c r="E144" s="3" t="s">
        <v>131</v>
      </c>
      <c r="F144" s="58">
        <v>3100</v>
      </c>
      <c r="G144" s="58">
        <v>3300</v>
      </c>
      <c r="H144" s="58">
        <v>3300</v>
      </c>
      <c r="I144" s="58">
        <v>3300</v>
      </c>
      <c r="J144" s="58">
        <v>3300</v>
      </c>
      <c r="K144" s="58">
        <v>3300</v>
      </c>
      <c r="L144" s="58">
        <v>3200</v>
      </c>
    </row>
    <row r="145" spans="1:13" x14ac:dyDescent="0.25">
      <c r="A145" s="5"/>
      <c r="C145" s="3"/>
      <c r="D145" s="3"/>
      <c r="E145" s="3" t="s">
        <v>132</v>
      </c>
      <c r="F145" s="58">
        <v>10300</v>
      </c>
      <c r="G145" s="58">
        <v>11800</v>
      </c>
      <c r="H145" s="58">
        <v>12500</v>
      </c>
      <c r="I145" s="58">
        <v>13300</v>
      </c>
      <c r="J145" s="58">
        <v>14000</v>
      </c>
      <c r="K145" s="58">
        <v>14700</v>
      </c>
      <c r="L145" s="58">
        <v>15300</v>
      </c>
    </row>
    <row r="146" spans="1:13" x14ac:dyDescent="0.25">
      <c r="A146" s="5"/>
      <c r="C146" s="3"/>
      <c r="D146" s="3"/>
      <c r="E146" s="3"/>
      <c r="F146" s="58"/>
      <c r="G146" s="58"/>
      <c r="H146" s="58"/>
      <c r="I146" s="58"/>
      <c r="J146" s="58"/>
      <c r="K146" s="58"/>
      <c r="L146" s="58"/>
    </row>
    <row r="147" spans="1:13" x14ac:dyDescent="0.25">
      <c r="A147" s="5"/>
      <c r="C147" s="3" t="s">
        <v>106</v>
      </c>
      <c r="D147" s="3"/>
      <c r="E147" s="3"/>
      <c r="F147" s="58">
        <v>36660</v>
      </c>
      <c r="G147" s="58">
        <v>37110</v>
      </c>
      <c r="H147" s="58">
        <v>37410</v>
      </c>
      <c r="I147" s="58">
        <v>37490</v>
      </c>
      <c r="J147" s="58">
        <v>37790</v>
      </c>
      <c r="K147" s="58">
        <v>38040</v>
      </c>
      <c r="L147" s="58">
        <v>38220</v>
      </c>
    </row>
    <row r="148" spans="1:13" x14ac:dyDescent="0.25">
      <c r="A148" s="5"/>
      <c r="C148" s="3"/>
      <c r="D148" s="3"/>
      <c r="E148" s="3" t="s">
        <v>133</v>
      </c>
      <c r="F148" s="58">
        <v>82080</v>
      </c>
      <c r="G148" s="58">
        <v>86110</v>
      </c>
      <c r="H148" s="58">
        <v>88060</v>
      </c>
      <c r="I148" s="58">
        <v>88590</v>
      </c>
      <c r="J148" s="58">
        <v>89540</v>
      </c>
      <c r="K148" s="58">
        <v>90840</v>
      </c>
      <c r="L148" s="58">
        <v>92500</v>
      </c>
    </row>
    <row r="149" spans="1:13" x14ac:dyDescent="0.25">
      <c r="A149" s="5"/>
      <c r="C149" s="3"/>
      <c r="D149" s="3"/>
      <c r="E149" s="3" t="s">
        <v>134</v>
      </c>
      <c r="F149" s="58">
        <v>22830</v>
      </c>
      <c r="G149" s="58">
        <v>23500</v>
      </c>
      <c r="H149" s="58">
        <v>24160</v>
      </c>
      <c r="I149" s="58">
        <v>24880</v>
      </c>
      <c r="J149" s="58">
        <v>25560</v>
      </c>
      <c r="K149" s="58">
        <v>26270</v>
      </c>
      <c r="L149" s="58">
        <v>26990</v>
      </c>
      <c r="M149" s="32"/>
    </row>
    <row r="150" spans="1:13" x14ac:dyDescent="0.25">
      <c r="A150" s="5"/>
      <c r="C150" s="84"/>
      <c r="D150" s="84"/>
      <c r="E150" s="84"/>
      <c r="F150" s="58"/>
      <c r="G150" s="58"/>
      <c r="H150" s="58"/>
      <c r="I150" s="58"/>
      <c r="J150" s="58"/>
      <c r="K150" s="58"/>
      <c r="L150" s="58"/>
    </row>
    <row r="151" spans="1:13" ht="24.95" customHeight="1" x14ac:dyDescent="0.25">
      <c r="A151" s="4"/>
      <c r="B151" s="21"/>
      <c r="C151" s="83" t="s">
        <v>105</v>
      </c>
      <c r="D151" s="83"/>
      <c r="E151" s="83"/>
      <c r="F151" s="59">
        <v>1.0822499999999999</v>
      </c>
      <c r="G151" s="59">
        <v>1.052047</v>
      </c>
      <c r="H151" s="59">
        <v>1.0463640000000001</v>
      </c>
      <c r="I151" s="59">
        <v>1.0463640000000001</v>
      </c>
      <c r="J151" s="59">
        <v>1.0463640000000001</v>
      </c>
      <c r="K151" s="59">
        <v>1.0463640000000001</v>
      </c>
      <c r="L151" s="59">
        <v>1.0463640000000001</v>
      </c>
    </row>
    <row r="152" spans="1:13" x14ac:dyDescent="0.25">
      <c r="A152" s="5"/>
      <c r="B152" s="21"/>
      <c r="C152" s="3"/>
      <c r="D152" s="3"/>
      <c r="E152" s="3"/>
      <c r="G152" s="71"/>
      <c r="H152" s="24"/>
      <c r="I152" s="47"/>
      <c r="J152" s="47"/>
      <c r="K152" s="47"/>
      <c r="L152" s="47"/>
    </row>
    <row r="153" spans="1:13" ht="16.5" thickBot="1" x14ac:dyDescent="0.3">
      <c r="A153" s="5"/>
      <c r="B153" s="17" t="s">
        <v>151</v>
      </c>
      <c r="C153" s="18"/>
      <c r="D153" s="18"/>
      <c r="E153" s="18"/>
      <c r="F153" s="31"/>
      <c r="G153" s="73"/>
      <c r="H153" s="31"/>
      <c r="I153" s="31"/>
      <c r="J153" s="31"/>
      <c r="K153" s="31"/>
      <c r="L153" s="31"/>
    </row>
    <row r="154" spans="1:13" ht="16.5" thickTop="1" x14ac:dyDescent="0.25">
      <c r="A154" s="5"/>
      <c r="C154" s="5" t="s">
        <v>27</v>
      </c>
      <c r="D154" s="5"/>
      <c r="E154" s="5"/>
      <c r="F154" s="35">
        <v>536948</v>
      </c>
      <c r="G154" s="35">
        <v>557300</v>
      </c>
      <c r="H154" s="35">
        <v>524900</v>
      </c>
      <c r="I154" s="35">
        <v>532200</v>
      </c>
      <c r="J154" s="35">
        <v>537800</v>
      </c>
      <c r="K154" s="35">
        <v>551400</v>
      </c>
      <c r="L154" s="35">
        <v>567000</v>
      </c>
    </row>
    <row r="155" spans="1:13" x14ac:dyDescent="0.25">
      <c r="A155" s="5"/>
      <c r="B155" s="21"/>
      <c r="C155" s="3"/>
      <c r="D155" s="3"/>
      <c r="E155" s="3"/>
      <c r="G155" s="71"/>
      <c r="H155" s="71"/>
      <c r="I155" s="71"/>
      <c r="J155" s="71"/>
      <c r="K155" s="71"/>
      <c r="L155" s="71"/>
    </row>
    <row r="156" spans="1:13" x14ac:dyDescent="0.25">
      <c r="G156" s="71"/>
      <c r="H156" s="71"/>
      <c r="I156" s="70"/>
      <c r="J156" s="70"/>
      <c r="K156" s="70"/>
      <c r="L156" s="70"/>
    </row>
    <row r="157" spans="1:13" s="6" customFormat="1" ht="49.5" customHeight="1" x14ac:dyDescent="0.25">
      <c r="A157" s="19" t="s">
        <v>110</v>
      </c>
      <c r="B157" s="21"/>
      <c r="C157" s="25"/>
      <c r="D157" s="25"/>
      <c r="E157" s="25"/>
      <c r="F157" s="30"/>
      <c r="G157" s="71"/>
      <c r="H157" s="71"/>
      <c r="I157" s="72"/>
      <c r="J157" s="72"/>
      <c r="K157" s="72"/>
      <c r="L157" s="72"/>
    </row>
    <row r="158" spans="1:13" ht="21" customHeight="1" thickBot="1" x14ac:dyDescent="0.3">
      <c r="A158" s="5"/>
      <c r="B158" s="17" t="s">
        <v>156</v>
      </c>
      <c r="C158" s="18"/>
      <c r="D158" s="18"/>
      <c r="E158" s="18"/>
      <c r="F158" s="31"/>
      <c r="G158" s="73"/>
      <c r="H158" s="73"/>
      <c r="I158" s="73"/>
      <c r="J158" s="73"/>
      <c r="K158" s="73"/>
      <c r="L158" s="73"/>
    </row>
    <row r="159" spans="1:13" ht="16.5" thickTop="1" x14ac:dyDescent="0.25">
      <c r="A159" s="5"/>
      <c r="C159" s="5" t="s">
        <v>27</v>
      </c>
      <c r="D159" s="5"/>
      <c r="E159" s="5"/>
      <c r="F159" s="54">
        <v>921237</v>
      </c>
      <c r="G159" s="54">
        <v>899574</v>
      </c>
      <c r="H159" s="54">
        <v>884500</v>
      </c>
      <c r="I159" s="54">
        <v>866800</v>
      </c>
      <c r="J159" s="54">
        <v>865000</v>
      </c>
      <c r="K159" s="54">
        <v>876400</v>
      </c>
      <c r="L159" s="54">
        <v>900600</v>
      </c>
    </row>
    <row r="160" spans="1:13" ht="15.75" customHeight="1" x14ac:dyDescent="0.25">
      <c r="A160" s="5"/>
      <c r="B160" s="3"/>
      <c r="C160" s="22"/>
      <c r="D160" s="3"/>
      <c r="E160" s="3"/>
      <c r="F160" s="44"/>
      <c r="G160" s="44"/>
      <c r="H160" s="44"/>
      <c r="I160" s="44"/>
      <c r="J160" s="44"/>
      <c r="K160" s="44"/>
      <c r="L160" s="44"/>
    </row>
    <row r="161" spans="1:12" ht="18" customHeight="1" x14ac:dyDescent="0.25">
      <c r="A161" s="5"/>
      <c r="B161" s="3"/>
      <c r="C161" s="22" t="s">
        <v>98</v>
      </c>
      <c r="D161" s="3"/>
      <c r="E161" s="3"/>
      <c r="F161" s="49">
        <v>794153</v>
      </c>
      <c r="G161" s="49">
        <v>771212</v>
      </c>
      <c r="H161" s="49">
        <v>755600</v>
      </c>
      <c r="I161" s="49">
        <v>737100</v>
      </c>
      <c r="J161" s="49">
        <v>733300</v>
      </c>
      <c r="K161" s="49">
        <v>741700</v>
      </c>
      <c r="L161" s="49">
        <v>761400</v>
      </c>
    </row>
    <row r="162" spans="1:12" x14ac:dyDescent="0.25">
      <c r="A162" s="5"/>
      <c r="C162" s="22" t="s">
        <v>101</v>
      </c>
      <c r="D162" s="3"/>
      <c r="E162" s="3"/>
      <c r="F162" s="49">
        <v>127084</v>
      </c>
      <c r="G162" s="49">
        <v>128362</v>
      </c>
      <c r="H162" s="49">
        <v>128900</v>
      </c>
      <c r="I162" s="49">
        <v>129700</v>
      </c>
      <c r="J162" s="49">
        <v>131700</v>
      </c>
      <c r="K162" s="49">
        <v>134700</v>
      </c>
      <c r="L162" s="49">
        <v>139200</v>
      </c>
    </row>
    <row r="163" spans="1:12" ht="9" customHeight="1" x14ac:dyDescent="0.25">
      <c r="A163" s="5"/>
      <c r="B163" s="3"/>
      <c r="C163" s="3"/>
      <c r="D163" s="3"/>
      <c r="E163" s="3"/>
      <c r="F163" s="44"/>
      <c r="G163" s="44"/>
      <c r="H163" s="44"/>
      <c r="I163" s="44"/>
      <c r="J163" s="44"/>
      <c r="K163" s="44"/>
      <c r="L163" s="44"/>
    </row>
    <row r="164" spans="1:12" ht="15.75" customHeight="1" x14ac:dyDescent="0.25">
      <c r="A164" s="5"/>
      <c r="B164" s="3"/>
      <c r="C164" s="22" t="s">
        <v>99</v>
      </c>
      <c r="D164" s="3"/>
      <c r="E164" s="3"/>
      <c r="F164" s="49">
        <v>23800</v>
      </c>
      <c r="G164" s="49">
        <v>22900</v>
      </c>
      <c r="H164" s="49">
        <v>22300</v>
      </c>
      <c r="I164" s="49">
        <v>21900</v>
      </c>
      <c r="J164" s="49">
        <v>21600</v>
      </c>
      <c r="K164" s="49">
        <v>21500</v>
      </c>
      <c r="L164" s="49">
        <v>21600</v>
      </c>
    </row>
    <row r="165" spans="1:12" x14ac:dyDescent="0.25">
      <c r="A165" s="5"/>
      <c r="C165" s="22" t="s">
        <v>97</v>
      </c>
      <c r="D165" s="3"/>
      <c r="E165" s="3"/>
      <c r="F165" s="49">
        <v>8300</v>
      </c>
      <c r="G165" s="49">
        <v>8200</v>
      </c>
      <c r="H165" s="49">
        <v>8200</v>
      </c>
      <c r="I165" s="49">
        <v>8300</v>
      </c>
      <c r="J165" s="49">
        <v>8300</v>
      </c>
      <c r="K165" s="49">
        <v>8400</v>
      </c>
      <c r="L165" s="49">
        <v>8500</v>
      </c>
    </row>
    <row r="166" spans="1:12" ht="9" customHeight="1" x14ac:dyDescent="0.25">
      <c r="A166" s="5"/>
      <c r="B166" s="3"/>
      <c r="C166" s="3"/>
      <c r="D166" s="3"/>
      <c r="E166" s="3"/>
      <c r="F166" s="49"/>
      <c r="G166" s="49"/>
      <c r="H166" s="49"/>
      <c r="I166" s="49"/>
      <c r="J166" s="49"/>
      <c r="K166" s="49"/>
      <c r="L166" s="49"/>
    </row>
    <row r="167" spans="1:12" ht="18" customHeight="1" x14ac:dyDescent="0.25">
      <c r="A167" s="5"/>
      <c r="B167" s="3"/>
      <c r="C167" s="22" t="s">
        <v>100</v>
      </c>
      <c r="D167" s="3"/>
      <c r="E167" s="3"/>
      <c r="F167" s="49">
        <v>32100</v>
      </c>
      <c r="G167" s="49">
        <v>32500</v>
      </c>
      <c r="H167" s="49">
        <v>32500</v>
      </c>
      <c r="I167" s="49">
        <v>32400</v>
      </c>
      <c r="J167" s="49">
        <v>32600</v>
      </c>
      <c r="K167" s="49">
        <v>33200</v>
      </c>
      <c r="L167" s="49">
        <v>34000</v>
      </c>
    </row>
    <row r="168" spans="1:12" x14ac:dyDescent="0.25">
      <c r="A168" s="5"/>
      <c r="C168" s="22" t="s">
        <v>102</v>
      </c>
      <c r="D168" s="3"/>
      <c r="E168" s="3"/>
      <c r="F168" s="49">
        <v>13600</v>
      </c>
      <c r="G168" s="49">
        <v>14000</v>
      </c>
      <c r="H168" s="49">
        <v>14000</v>
      </c>
      <c r="I168" s="49">
        <v>14000</v>
      </c>
      <c r="J168" s="49">
        <v>14200</v>
      </c>
      <c r="K168" s="49">
        <v>14400</v>
      </c>
      <c r="L168" s="49">
        <v>14800</v>
      </c>
    </row>
    <row r="169" spans="1:12" ht="9" customHeight="1" x14ac:dyDescent="0.25">
      <c r="A169" s="5"/>
      <c r="B169" s="3"/>
      <c r="C169" s="3"/>
      <c r="D169" s="3"/>
      <c r="E169" s="3"/>
      <c r="F169" s="44"/>
      <c r="G169" s="44"/>
      <c r="H169" s="44"/>
      <c r="I169" s="44"/>
      <c r="J169" s="44"/>
      <c r="K169" s="44"/>
      <c r="L169" s="44"/>
    </row>
    <row r="170" spans="1:12" ht="18" customHeight="1" x14ac:dyDescent="0.25">
      <c r="A170" s="5"/>
      <c r="B170" s="3"/>
      <c r="C170" s="22" t="s">
        <v>8</v>
      </c>
      <c r="D170" s="3"/>
      <c r="E170" s="3"/>
      <c r="F170" s="55">
        <v>1.0495643803199999</v>
      </c>
      <c r="G170" s="55">
        <v>1.047183</v>
      </c>
      <c r="H170" s="55">
        <v>1.052</v>
      </c>
      <c r="I170" s="55">
        <v>1.0485</v>
      </c>
      <c r="J170" s="55">
        <v>1.0489999999999999</v>
      </c>
      <c r="K170" s="55">
        <v>1.0494999999999999</v>
      </c>
      <c r="L170" s="55">
        <v>1.0499999999999998</v>
      </c>
    </row>
    <row r="171" spans="1:12" s="6" customFormat="1" x14ac:dyDescent="0.25">
      <c r="A171" s="4"/>
      <c r="B171" s="21"/>
      <c r="C171" s="3"/>
      <c r="D171" s="3"/>
      <c r="E171" s="3"/>
      <c r="F171" s="28"/>
      <c r="G171" s="71"/>
      <c r="H171" s="71"/>
      <c r="I171" s="72"/>
      <c r="J171" s="72"/>
      <c r="K171" s="72"/>
      <c r="L171" s="72"/>
    </row>
    <row r="172" spans="1:12" ht="15" customHeight="1" thickBot="1" x14ac:dyDescent="0.3">
      <c r="A172" s="5"/>
      <c r="B172" s="17" t="s">
        <v>143</v>
      </c>
      <c r="C172" s="18"/>
      <c r="D172" s="18"/>
      <c r="E172" s="18"/>
      <c r="F172" s="31"/>
      <c r="G172" s="73"/>
      <c r="H172" s="73"/>
      <c r="I172" s="73"/>
      <c r="J172" s="73"/>
      <c r="K172" s="73"/>
      <c r="L172" s="73"/>
    </row>
    <row r="173" spans="1:12" ht="16.5" thickTop="1" x14ac:dyDescent="0.25">
      <c r="A173" s="5"/>
      <c r="B173" s="3"/>
      <c r="C173" s="5" t="s">
        <v>108</v>
      </c>
      <c r="D173" s="5"/>
      <c r="E173" s="5"/>
      <c r="F173" s="36">
        <v>5345000</v>
      </c>
      <c r="G173" s="54">
        <v>6327000</v>
      </c>
      <c r="H173" s="54">
        <v>6467652</v>
      </c>
      <c r="I173" s="54">
        <v>6788158.044721256</v>
      </c>
      <c r="J173" s="54">
        <v>6479088.5710675027</v>
      </c>
      <c r="K173" s="54">
        <v>6803323.8994095922</v>
      </c>
      <c r="L173" s="54">
        <v>7012956.4338391917</v>
      </c>
    </row>
    <row r="174" spans="1:12" x14ac:dyDescent="0.25">
      <c r="A174" s="5"/>
      <c r="B174" s="3"/>
      <c r="C174" s="3" t="s">
        <v>121</v>
      </c>
      <c r="D174" s="3"/>
      <c r="E174" s="3"/>
      <c r="F174" s="76">
        <v>5763436.4751137644</v>
      </c>
      <c r="G174" s="76">
        <v>5921193.1009189179</v>
      </c>
      <c r="H174" s="76">
        <v>6103453.6766782906</v>
      </c>
      <c r="I174" s="76">
        <v>6253562.5268979659</v>
      </c>
      <c r="J174" s="76">
        <v>6466455.7773367018</v>
      </c>
      <c r="K174" s="76">
        <v>6731369.9033335047</v>
      </c>
      <c r="L174" s="76">
        <v>7012956.4338391917</v>
      </c>
    </row>
    <row r="175" spans="1:12" x14ac:dyDescent="0.25">
      <c r="A175" s="5"/>
      <c r="B175" s="3"/>
      <c r="C175" s="3"/>
      <c r="D175" s="3"/>
      <c r="E175" s="3"/>
      <c r="F175" s="39"/>
      <c r="G175" s="75"/>
      <c r="H175" s="75"/>
      <c r="I175" s="75"/>
      <c r="J175" s="75"/>
      <c r="K175" s="75"/>
      <c r="L175" s="75"/>
    </row>
    <row r="176" spans="1:12" x14ac:dyDescent="0.25">
      <c r="A176" s="5"/>
      <c r="B176" s="3"/>
      <c r="C176" s="3" t="s">
        <v>17</v>
      </c>
      <c r="D176" s="3"/>
      <c r="E176" s="3"/>
      <c r="F176" s="45"/>
      <c r="G176" s="45"/>
      <c r="H176" s="45"/>
      <c r="I176" s="45"/>
      <c r="J176" s="45"/>
      <c r="K176" s="45"/>
      <c r="L176" s="45"/>
    </row>
    <row r="177" spans="1:15" x14ac:dyDescent="0.25">
      <c r="A177" s="5"/>
      <c r="B177" s="3"/>
      <c r="C177" s="3"/>
      <c r="D177" s="3" t="s">
        <v>18</v>
      </c>
      <c r="E177" s="3"/>
      <c r="F177" s="78">
        <v>1809464.0234675317</v>
      </c>
      <c r="G177" s="78">
        <v>1725952.6467290828</v>
      </c>
      <c r="H177" s="78">
        <v>1699097.2635574497</v>
      </c>
      <c r="I177" s="78">
        <v>1698353.4564425163</v>
      </c>
      <c r="J177" s="78">
        <v>1724957.1057490243</v>
      </c>
      <c r="K177" s="78">
        <v>1772301.9715676522</v>
      </c>
      <c r="L177" s="78">
        <v>1815888.9805817662</v>
      </c>
    </row>
    <row r="178" spans="1:15" x14ac:dyDescent="0.25">
      <c r="A178" s="5"/>
      <c r="B178" s="3"/>
      <c r="C178" s="3"/>
      <c r="D178" s="3" t="s">
        <v>19</v>
      </c>
      <c r="E178" s="3"/>
      <c r="F178" s="78"/>
      <c r="G178" s="78"/>
      <c r="H178" s="78"/>
      <c r="I178" s="78"/>
      <c r="J178" s="78"/>
      <c r="K178" s="78"/>
      <c r="L178" s="78"/>
    </row>
    <row r="179" spans="1:15" ht="14.25" customHeight="1" x14ac:dyDescent="0.25">
      <c r="A179" s="5"/>
      <c r="B179" s="3"/>
      <c r="C179" s="3"/>
      <c r="D179" s="3"/>
      <c r="E179" s="3" t="s">
        <v>20</v>
      </c>
      <c r="F179" s="78">
        <v>2343573.2734177299</v>
      </c>
      <c r="G179" s="78">
        <v>2402094.7200650601</v>
      </c>
      <c r="H179" s="78">
        <v>2471594.3853579187</v>
      </c>
      <c r="I179" s="78">
        <v>2528389.0910332212</v>
      </c>
      <c r="J179" s="78">
        <v>2605829.0151307108</v>
      </c>
      <c r="K179" s="78">
        <v>2688896.5187015594</v>
      </c>
      <c r="L179" s="78">
        <v>2783212.9285259242</v>
      </c>
    </row>
    <row r="180" spans="1:15" x14ac:dyDescent="0.25">
      <c r="A180" s="5"/>
      <c r="B180" s="3"/>
      <c r="C180" s="3"/>
      <c r="D180" s="3" t="s">
        <v>94</v>
      </c>
      <c r="E180" s="3"/>
      <c r="F180" s="78">
        <v>1610399.1782285029</v>
      </c>
      <c r="G180" s="78">
        <v>1793145.7341247753</v>
      </c>
      <c r="H180" s="78">
        <v>1932762.0277629222</v>
      </c>
      <c r="I180" s="78">
        <v>2026819.9794222286</v>
      </c>
      <c r="J180" s="78">
        <v>2135669.6564569669</v>
      </c>
      <c r="K180" s="78">
        <v>2270171.4130642922</v>
      </c>
      <c r="L180" s="78">
        <v>2413854.5247315019</v>
      </c>
    </row>
    <row r="181" spans="1:15" x14ac:dyDescent="0.25">
      <c r="A181" s="5"/>
      <c r="B181" s="3"/>
      <c r="C181" s="3"/>
      <c r="D181" s="3"/>
      <c r="E181" s="3"/>
      <c r="F181" s="38"/>
      <c r="G181" s="45"/>
      <c r="H181" s="45"/>
      <c r="I181" s="45"/>
      <c r="J181" s="45"/>
      <c r="K181" s="45"/>
      <c r="L181" s="45"/>
    </row>
    <row r="182" spans="1:15" s="25" customFormat="1" ht="18.75" x14ac:dyDescent="0.25">
      <c r="A182" s="19"/>
      <c r="C182" s="3" t="s">
        <v>21</v>
      </c>
      <c r="D182" s="3"/>
      <c r="E182" s="3"/>
      <c r="F182" s="38">
        <v>31153710.676290616</v>
      </c>
      <c r="G182" s="45">
        <v>32006449.194156311</v>
      </c>
      <c r="H182" s="45">
        <v>32991641.495558329</v>
      </c>
      <c r="I182" s="45">
        <v>33803040.685934953</v>
      </c>
      <c r="J182" s="45">
        <v>34953815.01263082</v>
      </c>
      <c r="K182" s="45">
        <v>36385783.261262186</v>
      </c>
      <c r="L182" s="45">
        <v>37907872.615346983</v>
      </c>
    </row>
    <row r="183" spans="1:15" ht="18.75" x14ac:dyDescent="0.25">
      <c r="A183" s="19"/>
      <c r="B183" s="21"/>
      <c r="C183" s="3" t="s">
        <v>93</v>
      </c>
      <c r="D183" s="3"/>
      <c r="E183" s="3"/>
      <c r="F183" s="77">
        <v>360104</v>
      </c>
      <c r="G183" s="77">
        <v>363588</v>
      </c>
      <c r="H183" s="77">
        <v>366891</v>
      </c>
      <c r="I183" s="77">
        <v>369196</v>
      </c>
      <c r="J183" s="77">
        <v>372657</v>
      </c>
      <c r="K183" s="77">
        <v>377992</v>
      </c>
      <c r="L183" s="77">
        <v>382994.93560653611</v>
      </c>
    </row>
    <row r="184" spans="1:15" ht="18.75" x14ac:dyDescent="0.25">
      <c r="A184" s="19"/>
      <c r="B184" s="21"/>
      <c r="C184" s="3"/>
      <c r="D184" s="3"/>
      <c r="E184" s="3"/>
      <c r="F184" s="47"/>
      <c r="G184" s="24"/>
      <c r="H184" s="47"/>
      <c r="I184" s="24"/>
      <c r="J184" s="47"/>
      <c r="K184" s="24"/>
      <c r="L184" s="47"/>
      <c r="O184" s="47" t="s">
        <v>158</v>
      </c>
    </row>
    <row r="185" spans="1:15" s="6" customFormat="1" ht="49.5" customHeight="1" x14ac:dyDescent="0.25">
      <c r="A185" s="19" t="s">
        <v>159</v>
      </c>
      <c r="B185" s="21"/>
      <c r="C185" s="25"/>
      <c r="D185" s="25"/>
      <c r="E185" s="25"/>
      <c r="F185" s="30"/>
      <c r="G185" s="71"/>
      <c r="H185" s="71"/>
      <c r="I185" s="72" t="s">
        <v>158</v>
      </c>
      <c r="J185" s="72"/>
      <c r="K185" s="72"/>
      <c r="L185" s="72"/>
    </row>
    <row r="186" spans="1:15" ht="16.5" thickBot="1" x14ac:dyDescent="0.3">
      <c r="A186" s="5"/>
      <c r="B186" s="17" t="s">
        <v>159</v>
      </c>
      <c r="C186" s="18"/>
      <c r="D186" s="18"/>
      <c r="E186" s="18"/>
      <c r="F186" s="31"/>
      <c r="G186" s="73"/>
      <c r="H186" s="73"/>
      <c r="I186" s="73"/>
      <c r="J186" s="73"/>
      <c r="K186" s="73"/>
      <c r="L186" s="73"/>
    </row>
    <row r="187" spans="1:15" ht="16.5" thickTop="1" x14ac:dyDescent="0.25">
      <c r="A187" s="5"/>
      <c r="B187" s="24"/>
      <c r="C187" s="23" t="s">
        <v>138</v>
      </c>
      <c r="D187" s="24"/>
      <c r="E187" s="24"/>
      <c r="F187" s="54">
        <v>224025500</v>
      </c>
      <c r="G187" s="54">
        <v>241213200</v>
      </c>
      <c r="H187" s="54">
        <v>260321000</v>
      </c>
      <c r="I187" s="54">
        <v>265641000</v>
      </c>
      <c r="J187" s="54">
        <v>275205000</v>
      </c>
      <c r="K187" s="54">
        <v>289215000</v>
      </c>
      <c r="L187" s="54">
        <v>305301000</v>
      </c>
    </row>
    <row r="188" spans="1:15" x14ac:dyDescent="0.25">
      <c r="A188" s="5"/>
      <c r="B188" s="24"/>
      <c r="C188" s="24" t="s">
        <v>135</v>
      </c>
      <c r="D188" s="24"/>
      <c r="E188" s="24"/>
      <c r="F188" s="49">
        <v>222003500</v>
      </c>
      <c r="G188" s="49">
        <v>238748000</v>
      </c>
      <c r="H188" s="49">
        <v>256926000</v>
      </c>
      <c r="I188" s="49">
        <v>261287000</v>
      </c>
      <c r="J188" s="49">
        <v>269716000</v>
      </c>
      <c r="K188" s="49">
        <v>282406000</v>
      </c>
      <c r="L188" s="49">
        <v>296929000</v>
      </c>
    </row>
    <row r="189" spans="1:15" x14ac:dyDescent="0.25">
      <c r="A189" s="5"/>
      <c r="B189" s="24"/>
      <c r="C189" s="23"/>
      <c r="D189" s="24"/>
      <c r="E189" s="24"/>
      <c r="F189" s="49"/>
      <c r="G189" s="49"/>
      <c r="H189" s="49"/>
      <c r="I189" s="49"/>
      <c r="J189" s="49"/>
      <c r="K189" s="49"/>
      <c r="L189" s="49"/>
    </row>
    <row r="190" spans="1:15" x14ac:dyDescent="0.25">
      <c r="A190" s="5"/>
      <c r="B190" s="24"/>
      <c r="C190" s="24" t="s">
        <v>71</v>
      </c>
      <c r="D190" s="24"/>
      <c r="E190" s="24"/>
      <c r="F190" s="56">
        <v>219675100</v>
      </c>
      <c r="G190" s="56">
        <v>236020200</v>
      </c>
      <c r="H190" s="56">
        <v>254211000</v>
      </c>
      <c r="I190" s="56">
        <v>258585000</v>
      </c>
      <c r="J190" s="56">
        <v>266967000</v>
      </c>
      <c r="K190" s="56">
        <v>279599000</v>
      </c>
      <c r="L190" s="56">
        <v>294036000</v>
      </c>
    </row>
    <row r="191" spans="1:15" x14ac:dyDescent="0.25">
      <c r="A191" s="5"/>
      <c r="B191" s="24"/>
      <c r="C191" s="24" t="s">
        <v>125</v>
      </c>
      <c r="D191" s="24"/>
      <c r="E191" s="24"/>
      <c r="F191" s="49">
        <v>2321900</v>
      </c>
      <c r="G191" s="49">
        <v>2709500</v>
      </c>
      <c r="H191" s="49">
        <v>2703000</v>
      </c>
      <c r="I191" s="49">
        <v>2690000</v>
      </c>
      <c r="J191" s="49">
        <v>2736000</v>
      </c>
      <c r="K191" s="49">
        <v>2794000</v>
      </c>
      <c r="L191" s="49">
        <v>2879000</v>
      </c>
    </row>
    <row r="192" spans="1:15" x14ac:dyDescent="0.25">
      <c r="A192" s="5"/>
      <c r="B192" s="24"/>
      <c r="C192" s="24" t="s">
        <v>136</v>
      </c>
      <c r="D192" s="24"/>
      <c r="E192" s="24"/>
      <c r="F192" s="49">
        <v>6500</v>
      </c>
      <c r="G192" s="49">
        <v>18300</v>
      </c>
      <c r="H192" s="49">
        <v>12000</v>
      </c>
      <c r="I192" s="49">
        <v>12000</v>
      </c>
      <c r="J192" s="49">
        <v>13000</v>
      </c>
      <c r="K192" s="49">
        <v>13000</v>
      </c>
      <c r="L192" s="49">
        <v>14000</v>
      </c>
    </row>
    <row r="193" spans="1:12" x14ac:dyDescent="0.25">
      <c r="A193" s="5"/>
      <c r="B193" s="24"/>
      <c r="C193" s="24"/>
      <c r="D193" s="24"/>
      <c r="E193" s="24"/>
      <c r="F193" s="49"/>
      <c r="G193" s="49"/>
      <c r="H193" s="49"/>
      <c r="I193" s="49"/>
      <c r="J193" s="49"/>
      <c r="K193" s="49"/>
      <c r="L193" s="49"/>
    </row>
    <row r="194" spans="1:12" x14ac:dyDescent="0.25">
      <c r="A194" s="5"/>
      <c r="B194" s="24"/>
      <c r="C194" s="24" t="s">
        <v>64</v>
      </c>
      <c r="D194" s="24"/>
      <c r="E194" s="24"/>
      <c r="F194" s="49">
        <v>2021400</v>
      </c>
      <c r="G194" s="49">
        <v>2463800</v>
      </c>
      <c r="H194" s="49">
        <v>3394000</v>
      </c>
      <c r="I194" s="49">
        <v>4353000</v>
      </c>
      <c r="J194" s="49">
        <v>5488000</v>
      </c>
      <c r="K194" s="49">
        <v>6808000</v>
      </c>
      <c r="L194" s="49">
        <v>8371000</v>
      </c>
    </row>
    <row r="195" spans="1:12" x14ac:dyDescent="0.25">
      <c r="A195" s="5"/>
      <c r="B195" s="24"/>
      <c r="C195" s="24" t="s">
        <v>137</v>
      </c>
      <c r="D195" s="24"/>
      <c r="E195" s="24"/>
      <c r="F195" s="49">
        <v>600</v>
      </c>
      <c r="G195" s="49">
        <v>1400</v>
      </c>
      <c r="H195" s="49">
        <v>1000</v>
      </c>
      <c r="I195" s="49">
        <v>1000</v>
      </c>
      <c r="J195" s="49">
        <v>1000</v>
      </c>
      <c r="K195" s="49">
        <v>1000</v>
      </c>
      <c r="L195" s="49">
        <v>1000</v>
      </c>
    </row>
    <row r="196" spans="1:12" x14ac:dyDescent="0.25">
      <c r="A196" s="5"/>
      <c r="B196" s="24"/>
      <c r="C196" s="24"/>
      <c r="D196" s="24"/>
      <c r="E196" s="24"/>
      <c r="F196" s="49"/>
      <c r="G196" s="49"/>
      <c r="H196" s="49"/>
      <c r="I196" s="49"/>
      <c r="J196" s="49"/>
      <c r="K196" s="49"/>
      <c r="L196" s="49"/>
    </row>
    <row r="197" spans="1:12" ht="15.75" customHeight="1" x14ac:dyDescent="0.25">
      <c r="A197" s="5"/>
      <c r="B197" s="24"/>
      <c r="C197" s="24" t="s">
        <v>96</v>
      </c>
      <c r="D197" s="24"/>
      <c r="E197" s="24"/>
      <c r="F197" s="49">
        <v>174879200</v>
      </c>
      <c r="G197" s="49">
        <v>179953400</v>
      </c>
      <c r="H197" s="49">
        <v>185117000</v>
      </c>
      <c r="I197" s="49">
        <v>179372000</v>
      </c>
      <c r="J197" s="49">
        <v>175827000</v>
      </c>
      <c r="K197" s="49">
        <v>174311000</v>
      </c>
      <c r="L197" s="49">
        <v>172790000</v>
      </c>
    </row>
    <row r="198" spans="1:12" x14ac:dyDescent="0.25">
      <c r="A198" s="5"/>
      <c r="B198" s="24"/>
      <c r="C198" s="24" t="s">
        <v>73</v>
      </c>
      <c r="D198" s="24"/>
      <c r="E198" s="24"/>
      <c r="F198" s="49">
        <v>44795900</v>
      </c>
      <c r="G198" s="49">
        <v>56066800</v>
      </c>
      <c r="H198" s="49">
        <v>69094000</v>
      </c>
      <c r="I198" s="49">
        <v>79213000</v>
      </c>
      <c r="J198" s="49">
        <v>91140000</v>
      </c>
      <c r="K198" s="49">
        <v>105288000</v>
      </c>
      <c r="L198" s="49">
        <v>121246000</v>
      </c>
    </row>
    <row r="199" spans="1:12" x14ac:dyDescent="0.25">
      <c r="A199" s="5"/>
      <c r="B199" s="24"/>
      <c r="C199" s="24"/>
      <c r="D199" s="24"/>
      <c r="E199" s="24"/>
      <c r="F199" s="49"/>
      <c r="G199" s="49"/>
      <c r="H199" s="49"/>
      <c r="I199" s="49"/>
      <c r="J199" s="49"/>
      <c r="K199" s="49"/>
      <c r="L199" s="49"/>
    </row>
    <row r="200" spans="1:12" x14ac:dyDescent="0.25">
      <c r="A200" s="5"/>
      <c r="B200" s="24"/>
      <c r="C200" s="24" t="s">
        <v>152</v>
      </c>
      <c r="D200" s="24"/>
      <c r="E200" s="24"/>
      <c r="F200" s="49">
        <v>1916700</v>
      </c>
      <c r="G200" s="49">
        <v>1968500</v>
      </c>
      <c r="H200" s="49">
        <v>2017500</v>
      </c>
      <c r="I200" s="49">
        <v>2063000</v>
      </c>
      <c r="J200" s="49">
        <v>2104700</v>
      </c>
      <c r="K200" s="49">
        <v>2141500</v>
      </c>
      <c r="L200" s="49">
        <v>2175600</v>
      </c>
    </row>
    <row r="201" spans="1:12" x14ac:dyDescent="0.25">
      <c r="A201" s="5"/>
      <c r="B201" s="24"/>
      <c r="C201" s="24"/>
      <c r="D201" s="24"/>
      <c r="E201" s="24"/>
      <c r="F201" s="49"/>
      <c r="G201" s="49"/>
      <c r="H201" s="49"/>
      <c r="I201" s="49"/>
      <c r="J201" s="49"/>
      <c r="K201" s="49"/>
      <c r="L201" s="49"/>
    </row>
    <row r="202" spans="1:12" x14ac:dyDescent="0.25">
      <c r="A202" s="5"/>
      <c r="B202" s="24"/>
      <c r="C202" s="24" t="s">
        <v>117</v>
      </c>
      <c r="D202" s="24"/>
      <c r="E202" s="24"/>
      <c r="F202" s="49">
        <v>1807600</v>
      </c>
      <c r="G202" s="49">
        <v>1865500</v>
      </c>
      <c r="H202" s="49">
        <v>1919600</v>
      </c>
      <c r="I202" s="49">
        <v>1970100</v>
      </c>
      <c r="J202" s="49">
        <v>2012200</v>
      </c>
      <c r="K202" s="49">
        <v>2041600</v>
      </c>
      <c r="L202" s="49">
        <v>2060500</v>
      </c>
    </row>
    <row r="203" spans="1:12" x14ac:dyDescent="0.25">
      <c r="A203" s="5"/>
      <c r="B203" s="24"/>
      <c r="C203" s="24"/>
      <c r="D203" s="24"/>
      <c r="E203" s="24" t="s">
        <v>118</v>
      </c>
      <c r="F203" s="49">
        <v>944300</v>
      </c>
      <c r="G203" s="49">
        <v>974000</v>
      </c>
      <c r="H203" s="49">
        <v>1001900</v>
      </c>
      <c r="I203" s="49">
        <v>1027600</v>
      </c>
      <c r="J203" s="49">
        <v>1049000</v>
      </c>
      <c r="K203" s="49">
        <v>1064600</v>
      </c>
      <c r="L203" s="49">
        <v>1075400</v>
      </c>
    </row>
    <row r="204" spans="1:12" x14ac:dyDescent="0.25">
      <c r="A204" s="5"/>
      <c r="B204" s="24"/>
      <c r="C204" s="24"/>
      <c r="D204" s="24"/>
      <c r="E204" s="24" t="s">
        <v>119</v>
      </c>
      <c r="F204" s="49">
        <v>863300</v>
      </c>
      <c r="G204" s="49">
        <v>891500</v>
      </c>
      <c r="H204" s="49">
        <v>917700</v>
      </c>
      <c r="I204" s="49">
        <v>942500</v>
      </c>
      <c r="J204" s="49">
        <v>963200</v>
      </c>
      <c r="K204" s="49">
        <v>977000</v>
      </c>
      <c r="L204" s="49">
        <v>985100</v>
      </c>
    </row>
    <row r="205" spans="1:12" ht="9.9499999999999993" customHeight="1" x14ac:dyDescent="0.25">
      <c r="A205" s="5"/>
      <c r="B205" s="3"/>
      <c r="C205" s="3"/>
      <c r="D205" s="3"/>
      <c r="E205" s="3"/>
      <c r="F205" s="44"/>
      <c r="G205" s="44"/>
      <c r="H205" s="44"/>
      <c r="I205" s="44"/>
      <c r="J205" s="44"/>
      <c r="K205" s="44"/>
      <c r="L205" s="44"/>
    </row>
    <row r="206" spans="1:12" x14ac:dyDescent="0.25">
      <c r="A206" s="5"/>
      <c r="B206" s="24"/>
      <c r="C206" s="24" t="s">
        <v>80</v>
      </c>
      <c r="D206" s="24"/>
      <c r="E206" s="24"/>
      <c r="F206" s="49">
        <v>942100</v>
      </c>
      <c r="G206" s="49">
        <v>1061500</v>
      </c>
      <c r="H206" s="49">
        <v>1175600</v>
      </c>
      <c r="I206" s="49">
        <v>1284500</v>
      </c>
      <c r="J206" s="49">
        <v>1388100</v>
      </c>
      <c r="K206" s="49">
        <v>1484500</v>
      </c>
      <c r="L206" s="49">
        <v>1576600</v>
      </c>
    </row>
    <row r="207" spans="1:12" x14ac:dyDescent="0.25">
      <c r="A207" s="5"/>
      <c r="B207" s="24"/>
      <c r="C207" s="24"/>
      <c r="D207" s="24"/>
      <c r="E207" s="24" t="s">
        <v>81</v>
      </c>
      <c r="F207" s="49">
        <v>466200</v>
      </c>
      <c r="G207" s="49">
        <v>526800</v>
      </c>
      <c r="H207" s="49">
        <v>585300</v>
      </c>
      <c r="I207" s="49">
        <v>641400</v>
      </c>
      <c r="J207" s="49">
        <v>694700</v>
      </c>
      <c r="K207" s="49">
        <v>744700</v>
      </c>
      <c r="L207" s="49">
        <v>792900</v>
      </c>
    </row>
    <row r="208" spans="1:12" x14ac:dyDescent="0.25">
      <c r="A208" s="5"/>
      <c r="B208" s="24"/>
      <c r="C208" s="24"/>
      <c r="D208" s="24"/>
      <c r="E208" s="24" t="s">
        <v>82</v>
      </c>
      <c r="F208" s="49">
        <v>475900</v>
      </c>
      <c r="G208" s="49">
        <v>534700</v>
      </c>
      <c r="H208" s="49">
        <v>590300</v>
      </c>
      <c r="I208" s="49">
        <v>643100</v>
      </c>
      <c r="J208" s="49">
        <v>693400</v>
      </c>
      <c r="K208" s="49">
        <v>739800</v>
      </c>
      <c r="L208" s="49">
        <v>783700</v>
      </c>
    </row>
    <row r="209" spans="1:12" ht="9.9499999999999993" customHeight="1" x14ac:dyDescent="0.25">
      <c r="A209" s="5"/>
      <c r="B209" s="3"/>
      <c r="C209" s="3"/>
      <c r="D209" s="3"/>
      <c r="E209" s="3"/>
      <c r="F209" s="44"/>
      <c r="G209" s="44"/>
      <c r="H209" s="44"/>
      <c r="I209" s="44"/>
      <c r="J209" s="44"/>
      <c r="K209" s="44"/>
      <c r="L209" s="44"/>
    </row>
    <row r="210" spans="1:12" x14ac:dyDescent="0.25">
      <c r="A210" s="5"/>
      <c r="B210" s="24"/>
      <c r="C210" s="24" t="s">
        <v>49</v>
      </c>
      <c r="D210" s="24"/>
      <c r="E210" s="24"/>
      <c r="F210" s="49">
        <v>817200</v>
      </c>
      <c r="G210" s="49">
        <v>932300</v>
      </c>
      <c r="H210" s="49">
        <v>1048700</v>
      </c>
      <c r="I210" s="49">
        <v>1165500</v>
      </c>
      <c r="J210" s="49">
        <v>1281200</v>
      </c>
      <c r="K210" s="49">
        <v>1392700</v>
      </c>
      <c r="L210" s="49">
        <v>1501800</v>
      </c>
    </row>
    <row r="211" spans="1:12" x14ac:dyDescent="0.25">
      <c r="A211" s="5"/>
      <c r="B211" s="24"/>
      <c r="C211" s="24"/>
      <c r="D211" s="24"/>
      <c r="E211" s="24" t="s">
        <v>51</v>
      </c>
      <c r="F211" s="49">
        <v>411800</v>
      </c>
      <c r="G211" s="49">
        <v>470300</v>
      </c>
      <c r="H211" s="49">
        <v>529900</v>
      </c>
      <c r="I211" s="49">
        <v>589500</v>
      </c>
      <c r="J211" s="49">
        <v>648200</v>
      </c>
      <c r="K211" s="49">
        <v>704900</v>
      </c>
      <c r="L211" s="49">
        <v>761000</v>
      </c>
    </row>
    <row r="212" spans="1:12" x14ac:dyDescent="0.25">
      <c r="A212" s="5"/>
      <c r="B212" s="24"/>
      <c r="C212" s="24"/>
      <c r="D212" s="24"/>
      <c r="E212" s="24" t="s">
        <v>50</v>
      </c>
      <c r="F212" s="49">
        <v>405400</v>
      </c>
      <c r="G212" s="49">
        <v>462000</v>
      </c>
      <c r="H212" s="49">
        <v>518800</v>
      </c>
      <c r="I212" s="49">
        <v>576000</v>
      </c>
      <c r="J212" s="49">
        <v>633000</v>
      </c>
      <c r="K212" s="49">
        <v>687800</v>
      </c>
      <c r="L212" s="49">
        <v>740800</v>
      </c>
    </row>
    <row r="213" spans="1:12" x14ac:dyDescent="0.25">
      <c r="A213" s="5"/>
      <c r="B213" s="24"/>
      <c r="C213" s="24"/>
      <c r="D213" s="24"/>
      <c r="E213" s="24"/>
      <c r="F213" s="44"/>
      <c r="G213" s="44"/>
      <c r="H213" s="44"/>
      <c r="I213" s="44"/>
      <c r="J213" s="44"/>
      <c r="K213" s="44"/>
      <c r="L213" s="44"/>
    </row>
    <row r="214" spans="1:12" x14ac:dyDescent="0.25">
      <c r="A214" s="5"/>
      <c r="B214" s="24"/>
      <c r="C214" s="24" t="s">
        <v>111</v>
      </c>
      <c r="D214" s="24"/>
      <c r="E214" s="24"/>
      <c r="F214" s="49">
        <v>5660</v>
      </c>
      <c r="G214" s="49">
        <v>7330</v>
      </c>
      <c r="H214" s="49">
        <v>9300</v>
      </c>
      <c r="I214" s="49">
        <v>11660</v>
      </c>
      <c r="J214" s="49">
        <v>14360</v>
      </c>
      <c r="K214" s="49">
        <v>17430</v>
      </c>
      <c r="L214" s="49">
        <v>20880</v>
      </c>
    </row>
    <row r="215" spans="1:12" x14ac:dyDescent="0.25">
      <c r="A215" s="5"/>
      <c r="B215" s="24"/>
      <c r="C215" s="24"/>
      <c r="D215" s="24"/>
      <c r="E215" s="24"/>
      <c r="F215" s="44"/>
      <c r="G215" s="44"/>
      <c r="H215" s="44"/>
      <c r="I215" s="44"/>
      <c r="J215" s="44"/>
      <c r="K215" s="44"/>
      <c r="L215" s="44"/>
    </row>
    <row r="216" spans="1:12" x14ac:dyDescent="0.25">
      <c r="A216" s="5"/>
      <c r="B216" s="24"/>
      <c r="C216" s="24" t="s">
        <v>52</v>
      </c>
      <c r="D216" s="24"/>
      <c r="E216" s="24"/>
      <c r="F216" s="49">
        <v>96700</v>
      </c>
      <c r="G216" s="49">
        <v>96400</v>
      </c>
      <c r="H216" s="49">
        <v>96400</v>
      </c>
      <c r="I216" s="49">
        <v>91000</v>
      </c>
      <c r="J216" s="49">
        <v>87400</v>
      </c>
      <c r="K216" s="49">
        <v>85400</v>
      </c>
      <c r="L216" s="49">
        <v>83800</v>
      </c>
    </row>
    <row r="217" spans="1:12" x14ac:dyDescent="0.25">
      <c r="A217" s="5"/>
      <c r="B217" s="24"/>
      <c r="C217" s="24"/>
      <c r="D217" s="24"/>
      <c r="E217" s="24" t="s">
        <v>53</v>
      </c>
      <c r="F217" s="49">
        <v>80600</v>
      </c>
      <c r="G217" s="49">
        <v>81100</v>
      </c>
      <c r="H217" s="49">
        <v>81900</v>
      </c>
      <c r="I217" s="49">
        <v>78000</v>
      </c>
      <c r="J217" s="49">
        <v>75500</v>
      </c>
      <c r="K217" s="49">
        <v>74400</v>
      </c>
      <c r="L217" s="49">
        <v>73500</v>
      </c>
    </row>
    <row r="218" spans="1:12" x14ac:dyDescent="0.25">
      <c r="A218" s="5"/>
      <c r="B218" s="24"/>
      <c r="C218" s="24"/>
      <c r="D218" s="24"/>
      <c r="E218" s="24" t="s">
        <v>54</v>
      </c>
      <c r="F218" s="49">
        <v>114300</v>
      </c>
      <c r="G218" s="49">
        <v>113100</v>
      </c>
      <c r="H218" s="49">
        <v>112200</v>
      </c>
      <c r="I218" s="49">
        <v>105200</v>
      </c>
      <c r="J218" s="49">
        <v>100300</v>
      </c>
      <c r="K218" s="49">
        <v>97400</v>
      </c>
      <c r="L218" s="49">
        <v>95100</v>
      </c>
    </row>
    <row r="219" spans="1:12" x14ac:dyDescent="0.25">
      <c r="A219" s="5"/>
      <c r="B219" s="24"/>
      <c r="C219" s="24"/>
      <c r="D219" s="24"/>
      <c r="E219" s="24"/>
      <c r="F219" s="44"/>
      <c r="G219" s="44"/>
      <c r="H219" s="44"/>
      <c r="I219" s="44"/>
      <c r="J219" s="44"/>
      <c r="K219" s="44"/>
      <c r="L219" s="44"/>
    </row>
    <row r="220" spans="1:12" x14ac:dyDescent="0.25">
      <c r="A220" s="5"/>
      <c r="B220" s="24"/>
      <c r="C220" s="24" t="s">
        <v>55</v>
      </c>
      <c r="D220" s="24"/>
      <c r="E220" s="24"/>
      <c r="F220" s="49">
        <v>47400</v>
      </c>
      <c r="G220" s="49">
        <v>52800</v>
      </c>
      <c r="H220" s="49">
        <v>58700</v>
      </c>
      <c r="I220" s="49">
        <v>61600</v>
      </c>
      <c r="J220" s="49">
        <v>65600</v>
      </c>
      <c r="K220" s="49">
        <v>70900</v>
      </c>
      <c r="L220" s="49">
        <v>76900</v>
      </c>
    </row>
    <row r="221" spans="1:12" x14ac:dyDescent="0.25">
      <c r="A221" s="5"/>
      <c r="B221" s="24"/>
      <c r="C221" s="24"/>
      <c r="D221" s="24"/>
      <c r="E221" s="24" t="s">
        <v>95</v>
      </c>
      <c r="F221" s="49">
        <v>40000</v>
      </c>
      <c r="G221" s="49">
        <v>44900</v>
      </c>
      <c r="H221" s="49">
        <v>50200</v>
      </c>
      <c r="I221" s="49">
        <v>53100</v>
      </c>
      <c r="J221" s="49">
        <v>56900</v>
      </c>
      <c r="K221" s="49">
        <v>61800</v>
      </c>
      <c r="L221" s="49">
        <v>67400</v>
      </c>
    </row>
    <row r="222" spans="1:12" x14ac:dyDescent="0.25">
      <c r="A222" s="5"/>
      <c r="B222" s="24"/>
      <c r="C222" s="24"/>
      <c r="D222" s="24"/>
      <c r="E222" s="24" t="s">
        <v>56</v>
      </c>
      <c r="F222" s="49">
        <v>54600</v>
      </c>
      <c r="G222" s="49">
        <v>60500</v>
      </c>
      <c r="H222" s="49">
        <v>67100</v>
      </c>
      <c r="I222" s="49">
        <v>70100</v>
      </c>
      <c r="J222" s="49">
        <v>74400</v>
      </c>
      <c r="K222" s="49">
        <v>80100</v>
      </c>
      <c r="L222" s="49">
        <v>86500</v>
      </c>
    </row>
    <row r="223" spans="1:12" x14ac:dyDescent="0.25">
      <c r="A223" s="5"/>
      <c r="B223" s="24"/>
      <c r="C223" s="24"/>
      <c r="D223" s="24"/>
      <c r="E223" s="24"/>
      <c r="F223" s="44"/>
      <c r="G223" s="44"/>
      <c r="H223" s="44"/>
      <c r="I223" s="44"/>
      <c r="J223" s="44"/>
      <c r="K223" s="44"/>
      <c r="L223" s="44"/>
    </row>
    <row r="224" spans="1:12" x14ac:dyDescent="0.25">
      <c r="A224" s="5"/>
      <c r="B224" s="24"/>
      <c r="C224" s="24" t="s">
        <v>57</v>
      </c>
      <c r="D224" s="24"/>
      <c r="E224" s="24"/>
      <c r="F224" s="49">
        <v>2450</v>
      </c>
      <c r="G224" s="49">
        <v>2620</v>
      </c>
      <c r="H224" s="49">
        <v>3200</v>
      </c>
      <c r="I224" s="49">
        <v>3690</v>
      </c>
      <c r="J224" s="49">
        <v>4230</v>
      </c>
      <c r="K224" s="49">
        <v>4830</v>
      </c>
      <c r="L224" s="49">
        <v>5500</v>
      </c>
    </row>
    <row r="225" spans="1:12" x14ac:dyDescent="0.25">
      <c r="A225" s="5"/>
      <c r="B225" s="24"/>
      <c r="C225" s="24"/>
      <c r="D225" s="24"/>
      <c r="E225" s="24" t="s">
        <v>58</v>
      </c>
      <c r="F225" s="49">
        <v>2240</v>
      </c>
      <c r="G225" s="49">
        <v>2410</v>
      </c>
      <c r="H225" s="49">
        <v>2930</v>
      </c>
      <c r="I225" s="49">
        <v>3370</v>
      </c>
      <c r="J225" s="49">
        <v>3850</v>
      </c>
      <c r="K225" s="49">
        <v>4380</v>
      </c>
      <c r="L225" s="49">
        <v>4980</v>
      </c>
    </row>
    <row r="226" spans="1:12" x14ac:dyDescent="0.25">
      <c r="A226" s="5"/>
      <c r="B226" s="24"/>
      <c r="C226" s="24"/>
      <c r="D226" s="24"/>
      <c r="E226" s="24" t="s">
        <v>83</v>
      </c>
      <c r="F226" s="49">
        <v>2660</v>
      </c>
      <c r="G226" s="49">
        <v>2840</v>
      </c>
      <c r="H226" s="49">
        <v>3470</v>
      </c>
      <c r="I226" s="49">
        <v>4020</v>
      </c>
      <c r="J226" s="49">
        <v>4620</v>
      </c>
      <c r="K226" s="49">
        <v>5290</v>
      </c>
      <c r="L226" s="49">
        <v>6040</v>
      </c>
    </row>
    <row r="227" spans="1:12" x14ac:dyDescent="0.25">
      <c r="A227" s="5"/>
      <c r="B227" s="24"/>
      <c r="C227" s="24"/>
      <c r="D227" s="24"/>
      <c r="E227" s="24"/>
      <c r="F227" s="66"/>
      <c r="G227" s="66"/>
      <c r="H227" s="66"/>
      <c r="I227" s="66"/>
      <c r="J227" s="44"/>
      <c r="K227" s="44"/>
      <c r="L227" s="44"/>
    </row>
    <row r="228" spans="1:12" x14ac:dyDescent="0.25">
      <c r="A228" s="5"/>
      <c r="B228" s="24"/>
      <c r="C228" s="24" t="s">
        <v>112</v>
      </c>
      <c r="D228" s="24"/>
      <c r="E228" s="24"/>
      <c r="F228" s="49">
        <v>1890</v>
      </c>
      <c r="G228" s="49">
        <v>1940</v>
      </c>
      <c r="H228" s="49">
        <v>2260</v>
      </c>
      <c r="I228" s="49">
        <v>2510</v>
      </c>
      <c r="J228" s="49">
        <v>2770</v>
      </c>
      <c r="K228" s="49">
        <v>3040</v>
      </c>
      <c r="L228" s="49">
        <v>3340</v>
      </c>
    </row>
    <row r="229" spans="1:12" x14ac:dyDescent="0.25">
      <c r="A229" s="5"/>
      <c r="B229" s="24"/>
      <c r="C229" s="24"/>
      <c r="D229" s="24"/>
      <c r="E229" s="24"/>
      <c r="F229" s="44"/>
      <c r="G229" s="44"/>
      <c r="H229" s="44"/>
      <c r="I229" s="44"/>
      <c r="J229" s="44"/>
      <c r="K229" s="44"/>
      <c r="L229" s="44"/>
    </row>
    <row r="230" spans="1:12" x14ac:dyDescent="0.25">
      <c r="A230" s="5"/>
      <c r="B230" s="24"/>
      <c r="C230" s="24" t="s">
        <v>61</v>
      </c>
      <c r="D230" s="24"/>
      <c r="E230" s="24"/>
      <c r="F230" s="67">
        <v>1.000457826739096</v>
      </c>
      <c r="G230" s="67">
        <v>1.0006345367649998</v>
      </c>
      <c r="H230" s="67">
        <v>1.0003198959999999</v>
      </c>
      <c r="I230" s="67">
        <v>1.0002699059999998</v>
      </c>
      <c r="J230" s="67">
        <v>1.0002099179999999</v>
      </c>
      <c r="K230" s="67">
        <v>1.0001499299999999</v>
      </c>
      <c r="L230" s="67">
        <v>1.000089942</v>
      </c>
    </row>
    <row r="231" spans="1:12" x14ac:dyDescent="0.25">
      <c r="A231" s="5"/>
      <c r="C231" s="24" t="s">
        <v>62</v>
      </c>
      <c r="D231" s="24"/>
      <c r="E231" s="24"/>
      <c r="F231" s="67">
        <v>1.0032432314099999</v>
      </c>
      <c r="G231" s="67">
        <v>1.0012107966300001</v>
      </c>
      <c r="H231" s="67">
        <v>1.0012091450000002</v>
      </c>
      <c r="I231" s="67">
        <v>1.0008093450000002</v>
      </c>
      <c r="J231" s="67">
        <v>1.0005094950000002</v>
      </c>
      <c r="K231" s="67">
        <v>1.0003095950000003</v>
      </c>
      <c r="L231" s="67">
        <v>1.0001096950000004</v>
      </c>
    </row>
    <row r="232" spans="1:12" s="25" customFormat="1" ht="14.25" customHeight="1" x14ac:dyDescent="0.25">
      <c r="A232" s="19"/>
      <c r="C232" s="24" t="s">
        <v>63</v>
      </c>
      <c r="D232" s="24"/>
      <c r="E232" s="24"/>
      <c r="F232" s="67">
        <v>1.0066978722838236</v>
      </c>
      <c r="G232" s="67">
        <v>1.0016677839999999</v>
      </c>
      <c r="H232" s="67">
        <v>1.006</v>
      </c>
      <c r="I232" s="67">
        <v>1.0057</v>
      </c>
      <c r="J232" s="67">
        <v>1.0054000000000001</v>
      </c>
      <c r="K232" s="67">
        <v>1.0051000000000001</v>
      </c>
      <c r="L232" s="67">
        <v>1.0048000000000001</v>
      </c>
    </row>
    <row r="233" spans="1:12" s="25" customFormat="1" ht="14.25" customHeight="1" x14ac:dyDescent="0.25">
      <c r="A233" s="19"/>
      <c r="C233" s="24"/>
      <c r="D233" s="24"/>
      <c r="E233" s="24"/>
      <c r="F233" s="44"/>
      <c r="G233" s="44"/>
      <c r="H233" s="44"/>
      <c r="I233" s="44"/>
      <c r="J233" s="44"/>
      <c r="K233" s="44"/>
      <c r="L233" s="44"/>
    </row>
    <row r="234" spans="1:12" s="25" customFormat="1" ht="14.25" customHeight="1" x14ac:dyDescent="0.25">
      <c r="A234" s="19"/>
      <c r="C234" s="24" t="s">
        <v>128</v>
      </c>
      <c r="D234" s="24"/>
      <c r="E234" s="24"/>
      <c r="F234" s="44"/>
      <c r="G234" s="44"/>
      <c r="H234" s="44"/>
      <c r="I234" s="44"/>
      <c r="J234" s="44"/>
      <c r="K234" s="44"/>
      <c r="L234" s="44"/>
    </row>
    <row r="235" spans="1:12" s="25" customFormat="1" ht="14.25" customHeight="1" x14ac:dyDescent="0.25">
      <c r="A235" s="19"/>
      <c r="C235" s="27"/>
      <c r="D235" s="24" t="s">
        <v>123</v>
      </c>
      <c r="E235" s="24"/>
      <c r="F235" s="49">
        <v>852900</v>
      </c>
      <c r="G235" s="49">
        <v>879500</v>
      </c>
      <c r="H235" s="49">
        <v>922000</v>
      </c>
      <c r="I235" s="49">
        <v>859000</v>
      </c>
      <c r="J235" s="49">
        <v>874000</v>
      </c>
      <c r="K235" s="49">
        <v>897000</v>
      </c>
      <c r="L235" s="49">
        <v>922000</v>
      </c>
    </row>
    <row r="236" spans="1:12" s="25" customFormat="1" ht="14.25" customHeight="1" x14ac:dyDescent="0.25">
      <c r="A236" s="19"/>
      <c r="C236" s="27"/>
      <c r="D236" s="24" t="s">
        <v>127</v>
      </c>
      <c r="E236" s="24"/>
      <c r="F236" s="49">
        <v>791000</v>
      </c>
      <c r="G236" s="49">
        <v>1017000</v>
      </c>
      <c r="H236" s="49">
        <v>920000</v>
      </c>
      <c r="I236" s="49">
        <v>947000</v>
      </c>
      <c r="J236" s="49">
        <v>966000</v>
      </c>
      <c r="K236" s="49">
        <v>986000</v>
      </c>
      <c r="L236" s="49">
        <v>1017000</v>
      </c>
    </row>
    <row r="237" spans="1:12" s="25" customFormat="1" ht="14.25" customHeight="1" x14ac:dyDescent="0.25">
      <c r="A237" s="19"/>
      <c r="C237" s="27"/>
      <c r="D237" s="24" t="s">
        <v>126</v>
      </c>
      <c r="E237" s="24"/>
      <c r="F237" s="49">
        <v>437000</v>
      </c>
      <c r="G237" s="49">
        <v>554000</v>
      </c>
      <c r="H237" s="49">
        <v>597000</v>
      </c>
      <c r="I237" s="49">
        <v>616000</v>
      </c>
      <c r="J237" s="49">
        <v>623000</v>
      </c>
      <c r="K237" s="49">
        <v>633000</v>
      </c>
      <c r="L237" s="49">
        <v>653000</v>
      </c>
    </row>
    <row r="238" spans="1:12" s="25" customFormat="1" ht="14.25" customHeight="1" x14ac:dyDescent="0.25">
      <c r="A238" s="19"/>
      <c r="C238" s="27"/>
      <c r="D238" s="24" t="s">
        <v>124</v>
      </c>
      <c r="E238" s="24"/>
      <c r="F238" s="49">
        <v>241000</v>
      </c>
      <c r="G238" s="49">
        <v>259000</v>
      </c>
      <c r="H238" s="49">
        <v>264000</v>
      </c>
      <c r="I238" s="49">
        <v>268000</v>
      </c>
      <c r="J238" s="49">
        <v>273000</v>
      </c>
      <c r="K238" s="49">
        <v>278000</v>
      </c>
      <c r="L238" s="49">
        <v>287000</v>
      </c>
    </row>
    <row r="239" spans="1:12" ht="12.75" customHeight="1" x14ac:dyDescent="0.25">
      <c r="A239" s="19"/>
      <c r="B239" s="21"/>
      <c r="C239" s="3"/>
      <c r="D239" s="3"/>
      <c r="E239" s="3"/>
    </row>
  </sheetData>
  <mergeCells count="2">
    <mergeCell ref="C151:E151"/>
    <mergeCell ref="C150:E150"/>
  </mergeCells>
  <phoneticPr fontId="20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2013-01-16, dnr VER 2013-5</oddFooter>
  </headerFooter>
  <rowBreaks count="3" manualBreakCount="3">
    <brk id="42" max="16383" man="1"/>
    <brk id="136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workbookViewId="0">
      <selection activeCell="A35" sqref="A35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  <col min="10" max="10" width="10" customWidth="1"/>
  </cols>
  <sheetData>
    <row r="3" spans="1:10" x14ac:dyDescent="0.2">
      <c r="B3" s="8"/>
      <c r="C3" s="8"/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</row>
    <row r="4" spans="1:10" x14ac:dyDescent="0.2">
      <c r="A4" s="33" t="str">
        <f>Enkät!B46</f>
        <v>1:1 Garantipension till ålderspension</v>
      </c>
      <c r="B4" s="33"/>
      <c r="C4" s="33"/>
      <c r="D4" s="33">
        <f>Enkät!F47</f>
        <v>18485044</v>
      </c>
      <c r="E4" s="33">
        <f>Enkät!G47</f>
        <v>18034899.262000002</v>
      </c>
      <c r="F4" s="33">
        <f>Enkät!H47</f>
        <v>17023400</v>
      </c>
      <c r="G4" s="33">
        <f>Enkät!I47</f>
        <v>16356900</v>
      </c>
      <c r="H4" s="33">
        <f>Enkät!J47</f>
        <v>15999300</v>
      </c>
      <c r="I4" s="33">
        <f>Enkät!K47</f>
        <v>15572000</v>
      </c>
      <c r="J4" s="33">
        <f>Enkät!L47</f>
        <v>15609700</v>
      </c>
    </row>
    <row r="5" spans="1:10" x14ac:dyDescent="0.2">
      <c r="A5" s="33" t="str">
        <f>Enkät!B77</f>
        <v>1:2 Efterlevandepensioner till vuxna</v>
      </c>
      <c r="B5" s="33"/>
      <c r="C5" s="33"/>
      <c r="D5" s="33">
        <f>Enkät!F78</f>
        <v>14438942</v>
      </c>
      <c r="E5" s="33">
        <f>Enkät!G78</f>
        <v>14225707</v>
      </c>
      <c r="F5" s="33">
        <f>Enkät!H78</f>
        <v>13883700</v>
      </c>
      <c r="G5" s="33">
        <f>Enkät!I78</f>
        <v>13299600</v>
      </c>
      <c r="H5" s="33">
        <f>Enkät!J78</f>
        <v>12785600</v>
      </c>
      <c r="I5" s="33">
        <f>Enkät!K78</f>
        <v>12358200</v>
      </c>
      <c r="J5" s="33">
        <f>Enkät!L78</f>
        <v>11980400</v>
      </c>
    </row>
    <row r="6" spans="1:10" x14ac:dyDescent="0.2">
      <c r="A6" s="33" t="str">
        <f>Enkät!B116</f>
        <v>1:3 Bostadstillägg till pensionärer</v>
      </c>
      <c r="B6" s="33"/>
      <c r="C6" s="33"/>
      <c r="D6" s="33">
        <f>Enkät!F117</f>
        <v>7593535.166493414</v>
      </c>
      <c r="E6" s="33">
        <f>Enkät!G117</f>
        <v>7948606.3333998052</v>
      </c>
      <c r="F6" s="33">
        <f>Enkät!H117</f>
        <v>8125800</v>
      </c>
      <c r="G6" s="33">
        <f>Enkät!I117</f>
        <v>8206400</v>
      </c>
      <c r="H6" s="33">
        <f>Enkät!J117</f>
        <v>8122100</v>
      </c>
      <c r="I6" s="33">
        <f>Enkät!K117</f>
        <v>7893800</v>
      </c>
      <c r="J6" s="33">
        <f>Enkät!L117</f>
        <v>7817400</v>
      </c>
    </row>
    <row r="7" spans="1:10" x14ac:dyDescent="0.2">
      <c r="A7" s="33" t="str">
        <f>Enkät!B137</f>
        <v>1:4 Äldreförsörjningsstöd</v>
      </c>
      <c r="B7" s="33"/>
      <c r="C7" s="33"/>
      <c r="D7" s="33">
        <f>Enkät!F138</f>
        <v>534846.29956991621</v>
      </c>
      <c r="E7" s="33">
        <f>Enkät!G138</f>
        <v>587874.72249789163</v>
      </c>
      <c r="F7" s="33">
        <f>Enkät!H138</f>
        <v>615200</v>
      </c>
      <c r="G7" s="33">
        <f>Enkät!I138</f>
        <v>648300</v>
      </c>
      <c r="H7" s="33">
        <f>Enkät!J138</f>
        <v>682400</v>
      </c>
      <c r="I7" s="33">
        <f>Enkät!K138</f>
        <v>713600</v>
      </c>
      <c r="J7" s="33">
        <f>Enkät!L138</f>
        <v>736400</v>
      </c>
    </row>
    <row r="8" spans="1:10" x14ac:dyDescent="0.2">
      <c r="A8" s="33" t="str">
        <f>Enkät!B153</f>
        <v>2:1.1 Pensionsmyndigheten</v>
      </c>
      <c r="B8" s="33"/>
      <c r="C8" s="33"/>
      <c r="D8" s="33">
        <f>Enkät!F154</f>
        <v>536948</v>
      </c>
      <c r="E8" s="33">
        <f>Enkät!G154</f>
        <v>557300</v>
      </c>
      <c r="F8" s="33">
        <f>Enkät!H154</f>
        <v>524900</v>
      </c>
      <c r="G8" s="33">
        <f>Enkät!I154</f>
        <v>532200</v>
      </c>
      <c r="H8" s="33">
        <f>Enkät!J154</f>
        <v>537800</v>
      </c>
      <c r="I8" s="33">
        <f>Enkät!K154</f>
        <v>551400</v>
      </c>
      <c r="J8" s="33">
        <f>Enkät!L154</f>
        <v>567000</v>
      </c>
    </row>
    <row r="9" spans="1:10" x14ac:dyDescent="0.2">
      <c r="A9" s="33" t="str">
        <f>Enkät!B186</f>
        <v>Ålderspensionssystemet vid sidan av statens budget</v>
      </c>
      <c r="B9" s="33"/>
      <c r="C9" s="33"/>
      <c r="D9" s="33">
        <f>Enkät!F187/1000000</f>
        <v>224.02549999999999</v>
      </c>
      <c r="E9" s="33">
        <f>Enkät!G187/1000000</f>
        <v>241.2132</v>
      </c>
      <c r="F9" s="33">
        <f>Enkät!H187/1000000</f>
        <v>260.32100000000003</v>
      </c>
      <c r="G9" s="33">
        <f>Enkät!I187/1000000</f>
        <v>265.64100000000002</v>
      </c>
      <c r="H9" s="33">
        <f>Enkät!J187/1000000</f>
        <v>275.20499999999998</v>
      </c>
      <c r="I9" s="33">
        <f>Enkät!K187/1000000</f>
        <v>289.21499999999997</v>
      </c>
      <c r="J9" s="33">
        <f>Enkät!L187/1000000</f>
        <v>305.30099999999999</v>
      </c>
    </row>
    <row r="10" spans="1:10" x14ac:dyDescent="0.2">
      <c r="A10" s="33" t="str">
        <f>Enkät!B158</f>
        <v>1:5 Barnpension och efterlevandestöd</v>
      </c>
      <c r="B10" s="33"/>
      <c r="C10" s="33"/>
      <c r="D10" s="33">
        <f>Enkät!F159</f>
        <v>921237</v>
      </c>
      <c r="E10" s="33">
        <f>Enkät!G159</f>
        <v>899574</v>
      </c>
      <c r="F10" s="33">
        <f>Enkät!H159</f>
        <v>884500</v>
      </c>
      <c r="G10" s="33">
        <f>Enkät!I159</f>
        <v>866800</v>
      </c>
      <c r="H10" s="33">
        <f>Enkät!J159</f>
        <v>865000</v>
      </c>
      <c r="I10" s="33">
        <f>Enkät!K159</f>
        <v>876400</v>
      </c>
      <c r="J10" s="33">
        <f>Enkät!L159</f>
        <v>900600</v>
      </c>
    </row>
    <row r="11" spans="1:10" x14ac:dyDescent="0.2">
      <c r="A11" s="33" t="str">
        <f>Enkät!B172</f>
        <v>1:7 Pensionsrätt för barnår, anslag</v>
      </c>
      <c r="B11" s="33"/>
      <c r="C11" s="33"/>
      <c r="D11" s="33">
        <f>Enkät!F173</f>
        <v>5345000</v>
      </c>
      <c r="E11" s="33">
        <f>Enkät!G173</f>
        <v>6327000</v>
      </c>
      <c r="F11" s="33">
        <f>Enkät!H173</f>
        <v>6467652</v>
      </c>
      <c r="G11" s="33">
        <f>Enkät!I173</f>
        <v>6788158.044721256</v>
      </c>
      <c r="H11" s="33">
        <f>Enkät!J173</f>
        <v>6479088.5710675027</v>
      </c>
      <c r="I11" s="33">
        <f>Enkät!K173</f>
        <v>6803323.8994095922</v>
      </c>
      <c r="J11" s="33">
        <f>Enkät!L173</f>
        <v>7012956.4338391917</v>
      </c>
    </row>
    <row r="14" spans="1:10" x14ac:dyDescent="0.2">
      <c r="A14" t="s">
        <v>150</v>
      </c>
      <c r="B14" s="33"/>
      <c r="C14" s="33"/>
      <c r="D14" s="33">
        <f t="shared" ref="D14:G14" si="0">(D4+D5+D6+D7+D10+D11)/1000000</f>
        <v>47.318604466063334</v>
      </c>
      <c r="E14" s="33">
        <f t="shared" si="0"/>
        <v>48.023661317897691</v>
      </c>
      <c r="F14" s="33">
        <f t="shared" si="0"/>
        <v>47.000252000000003</v>
      </c>
      <c r="G14" s="33">
        <f t="shared" si="0"/>
        <v>46.16615804472125</v>
      </c>
      <c r="H14" s="33">
        <f>(H4+H5+H6+H7+H10+H11)/1000000</f>
        <v>44.933488571067507</v>
      </c>
      <c r="I14" s="33">
        <f>(I4+I5+I6+I7+I10+I11)/1000000</f>
        <v>44.217323899409593</v>
      </c>
      <c r="J14" s="33">
        <f>(J4+J5+J6+J7+J10+J11)/1000000</f>
        <v>44.057456433839192</v>
      </c>
    </row>
    <row r="15" spans="1:10" x14ac:dyDescent="0.2">
      <c r="B15" s="33"/>
      <c r="C15" s="33"/>
      <c r="D15" s="33">
        <f t="shared" ref="D15:H15" si="1">D14+D9</f>
        <v>271.3441044660633</v>
      </c>
      <c r="E15" s="33">
        <f t="shared" si="1"/>
        <v>289.23686131789771</v>
      </c>
      <c r="F15" s="33">
        <f t="shared" si="1"/>
        <v>307.32125200000002</v>
      </c>
      <c r="G15" s="33">
        <f t="shared" si="1"/>
        <v>311.80715804472129</v>
      </c>
      <c r="H15" s="33">
        <f t="shared" si="1"/>
        <v>320.13848857106751</v>
      </c>
      <c r="I15" s="33">
        <f t="shared" ref="I15:J15" si="2">I14+I9</f>
        <v>333.43232389940954</v>
      </c>
      <c r="J15" s="33">
        <f t="shared" si="2"/>
        <v>349.35845643383919</v>
      </c>
    </row>
    <row r="17" spans="1:10" x14ac:dyDescent="0.2">
      <c r="C17" s="40"/>
      <c r="D17" s="40">
        <f t="shared" ref="D17:I17" si="3">D3</f>
        <v>2011</v>
      </c>
      <c r="E17" s="40">
        <f t="shared" si="3"/>
        <v>2012</v>
      </c>
      <c r="F17" s="40">
        <f t="shared" si="3"/>
        <v>2013</v>
      </c>
      <c r="G17" s="40">
        <f t="shared" si="3"/>
        <v>2014</v>
      </c>
      <c r="H17" s="40">
        <f t="shared" si="3"/>
        <v>2015</v>
      </c>
      <c r="I17" s="40">
        <f t="shared" si="3"/>
        <v>2016</v>
      </c>
      <c r="J17" s="40">
        <f t="shared" ref="J17" si="4">J3</f>
        <v>2017</v>
      </c>
    </row>
    <row r="18" spans="1:10" x14ac:dyDescent="0.2">
      <c r="A18" t="s">
        <v>164</v>
      </c>
      <c r="C18" s="33"/>
      <c r="D18" s="33">
        <f>Enkät!F188/1000000</f>
        <v>222.0035</v>
      </c>
      <c r="E18" s="33">
        <f>Enkät!G188/1000000</f>
        <v>238.74799999999999</v>
      </c>
      <c r="F18" s="33">
        <f>Enkät!H188/1000000</f>
        <v>256.92599999999999</v>
      </c>
      <c r="G18" s="33">
        <f>Enkät!I188/1000000</f>
        <v>261.28699999999998</v>
      </c>
      <c r="H18" s="33">
        <f>Enkät!J188/1000000</f>
        <v>269.71600000000001</v>
      </c>
      <c r="I18" s="33">
        <f>Enkät!K188/1000000</f>
        <v>282.40600000000001</v>
      </c>
      <c r="J18" s="33">
        <f>Enkät!L188/1000000</f>
        <v>296.92899999999997</v>
      </c>
    </row>
    <row r="19" spans="1:10" x14ac:dyDescent="0.2">
      <c r="A19" t="s">
        <v>157</v>
      </c>
      <c r="C19" s="33"/>
      <c r="D19" s="33">
        <f>(Enkät!F194+Enkät!F195)/1000000</f>
        <v>2.0219999999999998</v>
      </c>
      <c r="E19" s="33">
        <f>(Enkät!G194+Enkät!G195)/1000000</f>
        <v>2.4651999999999998</v>
      </c>
      <c r="F19" s="33">
        <f>(Enkät!H194+Enkät!H195)/1000000</f>
        <v>3.395</v>
      </c>
      <c r="G19" s="33">
        <f>(Enkät!I194+Enkät!I195)/1000000</f>
        <v>4.3540000000000001</v>
      </c>
      <c r="H19" s="33">
        <f>(Enkät!J194+Enkät!J195)/1000000</f>
        <v>5.4889999999999999</v>
      </c>
      <c r="I19" s="33">
        <f>(Enkät!K194+Enkät!K195)/1000000</f>
        <v>6.8090000000000002</v>
      </c>
      <c r="J19" s="33">
        <f>(Enkät!L194+Enkät!L195)/1000000</f>
        <v>8.3719999999999999</v>
      </c>
    </row>
    <row r="20" spans="1:10" x14ac:dyDescent="0.2">
      <c r="A20" t="s">
        <v>150</v>
      </c>
      <c r="B20" s="33"/>
      <c r="C20" s="33"/>
      <c r="D20" s="33">
        <f t="shared" ref="D20:I20" si="5">D14</f>
        <v>47.318604466063334</v>
      </c>
      <c r="E20" s="33">
        <f t="shared" si="5"/>
        <v>48.023661317897691</v>
      </c>
      <c r="F20" s="33">
        <f t="shared" si="5"/>
        <v>47.000252000000003</v>
      </c>
      <c r="G20" s="33">
        <f t="shared" si="5"/>
        <v>46.16615804472125</v>
      </c>
      <c r="H20" s="33">
        <f t="shared" si="5"/>
        <v>44.933488571067507</v>
      </c>
      <c r="I20" s="33">
        <f t="shared" si="5"/>
        <v>44.217323899409593</v>
      </c>
      <c r="J20" s="33">
        <f t="shared" ref="J20" si="6">J14</f>
        <v>44.057456433839192</v>
      </c>
    </row>
    <row r="21" spans="1:10" x14ac:dyDescent="0.2">
      <c r="B21" s="33"/>
      <c r="C21" s="33"/>
      <c r="D21" s="33">
        <f t="shared" ref="D21:H21" si="7">SUM(D18:D20)</f>
        <v>271.3441044660633</v>
      </c>
      <c r="E21" s="33">
        <f t="shared" si="7"/>
        <v>289.23686131789771</v>
      </c>
      <c r="F21" s="33">
        <f t="shared" si="7"/>
        <v>307.32125199999996</v>
      </c>
      <c r="G21" s="33">
        <f t="shared" si="7"/>
        <v>311.80715804472123</v>
      </c>
      <c r="H21" s="33">
        <f t="shared" si="7"/>
        <v>320.13848857106751</v>
      </c>
      <c r="I21" s="33">
        <f t="shared" ref="I21:J21" si="8">SUM(I18:I20)</f>
        <v>333.43232389940965</v>
      </c>
      <c r="J21" s="33">
        <f t="shared" si="8"/>
        <v>349.35845643383919</v>
      </c>
    </row>
    <row r="22" spans="1:10" x14ac:dyDescent="0.2">
      <c r="B22" s="33"/>
      <c r="C22" s="33"/>
      <c r="D22" s="33"/>
      <c r="E22" s="33"/>
      <c r="F22" s="33"/>
      <c r="G22" s="33"/>
      <c r="H22" s="33"/>
      <c r="I22" s="33"/>
    </row>
    <row r="23" spans="1:10" x14ac:dyDescent="0.2">
      <c r="B23" s="33"/>
      <c r="C23" s="33"/>
      <c r="D23" s="33"/>
      <c r="E23" s="33"/>
      <c r="F23" s="33"/>
      <c r="G23" s="33"/>
      <c r="H23" s="33"/>
      <c r="I23" s="33"/>
    </row>
  </sheetData>
  <phoneticPr fontId="2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cp:lastPrinted>2013-01-11T13:20:12Z</cp:lastPrinted>
  <dcterms:created xsi:type="dcterms:W3CDTF">1999-06-16T10:30:48Z</dcterms:created>
  <dcterms:modified xsi:type="dcterms:W3CDTF">2013-01-15T12:03:39Z</dcterms:modified>
</cp:coreProperties>
</file>