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J6" i="2"/>
  <c r="I6" i="2"/>
  <c r="H6" i="2"/>
  <c r="G6" i="2"/>
  <c r="F6" i="2"/>
  <c r="E6" i="2"/>
  <c r="J5" i="2"/>
  <c r="I5" i="2"/>
  <c r="H5" i="2"/>
  <c r="G5" i="2"/>
  <c r="F5" i="2"/>
  <c r="E5" i="2"/>
  <c r="J4" i="2"/>
  <c r="I4" i="2"/>
  <c r="H4" i="2"/>
  <c r="G4" i="2"/>
  <c r="F4" i="2"/>
  <c r="E4" i="2"/>
  <c r="D19" i="2"/>
  <c r="D18" i="2"/>
  <c r="D11" i="2"/>
  <c r="D10" i="2"/>
  <c r="D9" i="2"/>
  <c r="D8" i="2"/>
  <c r="D7" i="2"/>
  <c r="D6" i="2"/>
  <c r="D5" i="2"/>
  <c r="D4" i="2"/>
  <c r="J17" i="2"/>
  <c r="I17" i="2"/>
  <c r="H17" i="2"/>
  <c r="G17" i="2"/>
  <c r="F17" i="2"/>
  <c r="E17" i="2"/>
  <c r="D17" i="2"/>
  <c r="D14" i="2" l="1"/>
  <c r="D15" i="2" s="1"/>
  <c r="H14" i="2"/>
  <c r="H20" i="2" s="1"/>
  <c r="H21" i="2" s="1"/>
  <c r="G14" i="2"/>
  <c r="G15" i="2" s="1"/>
  <c r="E14" i="2"/>
  <c r="E20" i="2" s="1"/>
  <c r="E21" i="2" s="1"/>
  <c r="I14" i="2"/>
  <c r="I20" i="2" s="1"/>
  <c r="I21" i="2" s="1"/>
  <c r="F14" i="2"/>
  <c r="F20" i="2" s="1"/>
  <c r="F21" i="2" s="1"/>
  <c r="J14" i="2"/>
  <c r="J20" i="2" s="1"/>
  <c r="J21" i="2" s="1"/>
  <c r="D20" i="2" l="1"/>
  <c r="D21" i="2" s="1"/>
  <c r="G20" i="2"/>
  <c r="G21" i="2" s="1"/>
  <c r="H15" i="2"/>
  <c r="F15" i="2"/>
  <c r="J15" i="2"/>
  <c r="E15" i="2"/>
  <c r="I15" i="2"/>
  <c r="A11" i="2"/>
  <c r="A10" i="2"/>
  <c r="A9" i="2"/>
  <c r="A8" i="2"/>
  <c r="A7" i="2"/>
  <c r="A6" i="2"/>
  <c r="A5" i="2"/>
  <c r="A4" i="2"/>
  <c r="G23" i="2" l="1"/>
</calcChain>
</file>

<file path=xl/sharedStrings.xml><?xml version="1.0" encoding="utf-8"?>
<sst xmlns="http://schemas.openxmlformats.org/spreadsheetml/2006/main" count="180" uniqueCount="172">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</sst>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FFFF00"/>
      <name val="Arial"/>
      <family val="2"/>
    </font>
    <font>
      <sz val="12"/>
      <color rgb="FFFFFF00"/>
      <name val="Times New Roman"/>
      <family val="1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22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2" borderId="0" applyNumberFormat="0" applyBorder="0" applyAlignment="0" applyProtection="0"/>
    <xf numFmtId="0" fontId="33" fillId="6" borderId="0" applyNumberFormat="0" applyBorder="0" applyAlignment="0" applyProtection="0"/>
    <xf numFmtId="0" fontId="33" fillId="2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1" borderId="0" applyNumberFormat="0" applyBorder="0" applyAlignment="0" applyProtection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8" borderId="0" applyNumberFormat="0" applyBorder="0" applyAlignment="0" applyProtection="0"/>
    <xf numFmtId="0" fontId="33" fillId="14" borderId="0" applyNumberFormat="0" applyBorder="0" applyAlignment="0" applyProtection="0"/>
    <xf numFmtId="0" fontId="33" fillId="16" borderId="0" applyNumberFormat="0" applyBorder="0" applyAlignment="0" applyProtection="0"/>
    <xf numFmtId="0" fontId="34" fillId="11" borderId="0" applyNumberFormat="0" applyBorder="0" applyAlignment="0" applyProtection="0"/>
    <xf numFmtId="0" fontId="34" fillId="3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10" borderId="0" applyNumberFormat="0" applyBorder="0" applyAlignment="0" applyProtection="0"/>
    <xf numFmtId="0" fontId="34" fillId="18" borderId="0" applyNumberFormat="0" applyBorder="0" applyAlignment="0" applyProtection="0"/>
    <xf numFmtId="0" fontId="34" fillId="3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12" borderId="0" applyNumberFormat="0" applyBorder="0" applyAlignment="0" applyProtection="0"/>
    <xf numFmtId="0" fontId="34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16" borderId="0" applyNumberFormat="0" applyBorder="0" applyAlignment="0" applyProtection="0"/>
    <xf numFmtId="0" fontId="33" fillId="4" borderId="1" applyNumberFormat="0" applyFont="0" applyAlignment="0" applyProtection="0"/>
    <xf numFmtId="0" fontId="35" fillId="8" borderId="0" applyNumberFormat="0" applyBorder="0" applyAlignment="0" applyProtection="0"/>
    <xf numFmtId="0" fontId="51" fillId="13" borderId="2" applyNumberFormat="0" applyAlignment="0" applyProtection="0"/>
    <xf numFmtId="0" fontId="39" fillId="7" borderId="0" applyNumberFormat="0" applyBorder="0" applyAlignment="0" applyProtection="0"/>
    <xf numFmtId="0" fontId="36" fillId="5" borderId="2" applyNumberFormat="0" applyAlignment="0" applyProtection="0"/>
    <xf numFmtId="0" fontId="37" fillId="23" borderId="3" applyNumberFormat="0" applyAlignment="0" applyProtection="0"/>
    <xf numFmtId="0" fontId="35" fillId="6" borderId="0" applyNumberFormat="0" applyBorder="0" applyAlignment="0" applyProtection="0"/>
    <xf numFmtId="0" fontId="38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34" fillId="21" borderId="0" applyNumberFormat="0" applyBorder="0" applyAlignment="0" applyProtection="0"/>
    <xf numFmtId="0" fontId="34" fillId="12" borderId="0" applyNumberFormat="0" applyBorder="0" applyAlignment="0" applyProtection="0"/>
    <xf numFmtId="0" fontId="34" fillId="19" borderId="0" applyNumberFormat="0" applyBorder="0" applyAlignment="0" applyProtection="0"/>
    <xf numFmtId="0" fontId="34" fillId="17" borderId="0" applyNumberFormat="0" applyBorder="0" applyAlignment="0" applyProtection="0"/>
    <xf numFmtId="0" fontId="34" fillId="25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26" borderId="0" applyNumberFormat="0" applyBorder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2" applyNumberFormat="0" applyAlignment="0" applyProtection="0"/>
    <xf numFmtId="0" fontId="43" fillId="10" borderId="2" applyNumberFormat="0" applyAlignment="0" applyProtection="0"/>
    <xf numFmtId="0" fontId="37" fillId="11" borderId="3" applyNumberFormat="0" applyAlignment="0" applyProtection="0"/>
    <xf numFmtId="0" fontId="44" fillId="0" borderId="7" applyNumberFormat="0" applyFill="0" applyAlignment="0" applyProtection="0"/>
    <xf numFmtId="0" fontId="52" fillId="0" borderId="8" applyNumberFormat="0" applyFill="0" applyAlignment="0" applyProtection="0"/>
    <xf numFmtId="0" fontId="45" fillId="27" borderId="0" applyNumberFormat="0" applyBorder="0" applyAlignment="0" applyProtection="0"/>
    <xf numFmtId="170" fontId="46" fillId="0" borderId="0"/>
    <xf numFmtId="0" fontId="5" fillId="4" borderId="2" applyNumberFormat="0" applyFont="0" applyAlignment="0" applyProtection="0"/>
    <xf numFmtId="0" fontId="47" fillId="5" borderId="9" applyNumberFormat="0" applyAlignment="0" applyProtection="0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4" fontId="28" fillId="28" borderId="9" applyNumberFormat="0" applyProtection="0">
      <alignment vertical="center"/>
    </xf>
    <xf numFmtId="4" fontId="29" fillId="28" borderId="9" applyNumberFormat="0" applyProtection="0">
      <alignment vertical="center"/>
    </xf>
    <xf numFmtId="4" fontId="28" fillId="28" borderId="9" applyNumberFormat="0" applyProtection="0">
      <alignment horizontal="left" vertical="center" indent="1"/>
    </xf>
    <xf numFmtId="4" fontId="28" fillId="28" borderId="9" applyNumberFormat="0" applyProtection="0">
      <alignment horizontal="left" vertical="center" indent="1"/>
    </xf>
    <xf numFmtId="0" fontId="5" fillId="29" borderId="9" applyNumberFormat="0" applyProtection="0">
      <alignment horizontal="left" vertical="center" indent="1"/>
    </xf>
    <xf numFmtId="4" fontId="28" fillId="30" borderId="9" applyNumberFormat="0" applyProtection="0">
      <alignment horizontal="right" vertical="center"/>
    </xf>
    <xf numFmtId="4" fontId="28" fillId="31" borderId="9" applyNumberFormat="0" applyProtection="0">
      <alignment horizontal="right" vertical="center"/>
    </xf>
    <xf numFmtId="4" fontId="28" fillId="32" borderId="9" applyNumberFormat="0" applyProtection="0">
      <alignment horizontal="right" vertical="center"/>
    </xf>
    <xf numFmtId="4" fontId="28" fillId="33" borderId="9" applyNumberFormat="0" applyProtection="0">
      <alignment horizontal="right" vertical="center"/>
    </xf>
    <xf numFmtId="4" fontId="28" fillId="34" borderId="9" applyNumberFormat="0" applyProtection="0">
      <alignment horizontal="right" vertical="center"/>
    </xf>
    <xf numFmtId="4" fontId="28" fillId="35" borderId="9" applyNumberFormat="0" applyProtection="0">
      <alignment horizontal="right" vertical="center"/>
    </xf>
    <xf numFmtId="4" fontId="28" fillId="36" borderId="9" applyNumberFormat="0" applyProtection="0">
      <alignment horizontal="right" vertical="center"/>
    </xf>
    <xf numFmtId="4" fontId="28" fillId="37" borderId="9" applyNumberFormat="0" applyProtection="0">
      <alignment horizontal="right" vertical="center"/>
    </xf>
    <xf numFmtId="4" fontId="28" fillId="38" borderId="9" applyNumberFormat="0" applyProtection="0">
      <alignment horizontal="right" vertical="center"/>
    </xf>
    <xf numFmtId="4" fontId="27" fillId="39" borderId="9" applyNumberFormat="0" applyProtection="0">
      <alignment horizontal="left" vertical="center" indent="1"/>
    </xf>
    <xf numFmtId="4" fontId="28" fillId="40" borderId="13" applyNumberFormat="0" applyProtection="0">
      <alignment horizontal="left" vertical="center" indent="1"/>
    </xf>
    <xf numFmtId="4" fontId="30" fillId="41" borderId="0" applyNumberFormat="0" applyProtection="0">
      <alignment horizontal="left" vertical="center" indent="1"/>
    </xf>
    <xf numFmtId="0" fontId="5" fillId="29" borderId="9" applyNumberFormat="0" applyProtection="0">
      <alignment horizontal="left" vertical="center" indent="1"/>
    </xf>
    <xf numFmtId="4" fontId="31" fillId="40" borderId="9" applyNumberFormat="0" applyProtection="0">
      <alignment horizontal="left" vertical="center" indent="1"/>
    </xf>
    <xf numFmtId="4" fontId="31" fillId="42" borderId="9" applyNumberFormat="0" applyProtection="0">
      <alignment horizontal="left" vertical="center" indent="1"/>
    </xf>
    <xf numFmtId="0" fontId="5" fillId="42" borderId="9" applyNumberFormat="0" applyProtection="0">
      <alignment horizontal="left" vertical="center" indent="1"/>
    </xf>
    <xf numFmtId="0" fontId="5" fillId="42" borderId="9" applyNumberFormat="0" applyProtection="0">
      <alignment horizontal="left" vertical="center" indent="1"/>
    </xf>
    <xf numFmtId="0" fontId="5" fillId="43" borderId="9" applyNumberFormat="0" applyProtection="0">
      <alignment horizontal="left" vertical="center" indent="1"/>
    </xf>
    <xf numFmtId="0" fontId="5" fillId="43" borderId="9" applyNumberFormat="0" applyProtection="0">
      <alignment horizontal="left" vertical="center" indent="1"/>
    </xf>
    <xf numFmtId="0" fontId="5" fillId="44" borderId="9" applyNumberFormat="0" applyProtection="0">
      <alignment horizontal="left" vertical="center" indent="1"/>
    </xf>
    <xf numFmtId="0" fontId="5" fillId="44" borderId="9" applyNumberFormat="0" applyProtection="0">
      <alignment horizontal="left" vertical="center" indent="1"/>
    </xf>
    <xf numFmtId="0" fontId="5" fillId="29" borderId="9" applyNumberFormat="0" applyProtection="0">
      <alignment horizontal="left" vertical="center" indent="1"/>
    </xf>
    <xf numFmtId="0" fontId="5" fillId="29" borderId="9" applyNumberFormat="0" applyProtection="0">
      <alignment horizontal="left" vertical="center" indent="1"/>
    </xf>
    <xf numFmtId="4" fontId="28" fillId="45" borderId="9" applyNumberFormat="0" applyProtection="0">
      <alignment vertical="center"/>
    </xf>
    <xf numFmtId="4" fontId="29" fillId="45" borderId="9" applyNumberFormat="0" applyProtection="0">
      <alignment vertical="center"/>
    </xf>
    <xf numFmtId="4" fontId="28" fillId="45" borderId="9" applyNumberFormat="0" applyProtection="0">
      <alignment horizontal="left" vertical="center" indent="1"/>
    </xf>
    <xf numFmtId="4" fontId="28" fillId="45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9" fillId="40" borderId="9" applyNumberFormat="0" applyProtection="0">
      <alignment horizontal="right" vertical="center"/>
    </xf>
    <xf numFmtId="0" fontId="5" fillId="29" borderId="9" applyNumberFormat="0" applyProtection="0">
      <alignment horizontal="left" vertical="center" indent="1"/>
    </xf>
    <xf numFmtId="0" fontId="5" fillId="29" borderId="9" applyNumberFormat="0" applyProtection="0">
      <alignment horizontal="left" vertical="center" indent="1"/>
    </xf>
    <xf numFmtId="0" fontId="32" fillId="0" borderId="0"/>
    <xf numFmtId="4" fontId="26" fillId="40" borderId="9" applyNumberFormat="0" applyProtection="0">
      <alignment horizontal="right" vertical="center"/>
    </xf>
    <xf numFmtId="173" fontId="5" fillId="0" borderId="0" applyFont="0" applyFill="0" applyBorder="0" applyAlignment="0" applyProtection="0"/>
    <xf numFmtId="0" fontId="49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15" applyNumberFormat="0" applyFill="0" applyAlignment="0" applyProtection="0"/>
    <xf numFmtId="165" fontId="4" fillId="0" borderId="0" applyFont="0" applyFill="0" applyBorder="0" applyAlignment="0" applyProtection="0"/>
    <xf numFmtId="0" fontId="47" fillId="13" borderId="9" applyNumberFormat="0" applyAlignment="0" applyProtection="0"/>
    <xf numFmtId="164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0">
      <protection locked="0"/>
    </xf>
    <xf numFmtId="0" fontId="58" fillId="8" borderId="0" applyNumberFormat="0" applyBorder="0" applyAlignment="0" applyProtection="0"/>
    <xf numFmtId="9" fontId="5" fillId="0" borderId="0" applyFont="0" applyFill="0" applyBorder="0" applyAlignment="0" applyProtection="0"/>
    <xf numFmtId="4" fontId="28" fillId="40" borderId="9" applyNumberFormat="0" applyProtection="0">
      <alignment horizontal="left" vertical="center" indent="1"/>
    </xf>
    <xf numFmtId="4" fontId="28" fillId="42" borderId="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0" fontId="57" fillId="0" borderId="0">
      <protection locked="0"/>
    </xf>
    <xf numFmtId="43" fontId="5" fillId="0" borderId="0" applyFont="0" applyFill="0" applyBorder="0" applyAlignment="0" applyProtection="0"/>
    <xf numFmtId="0" fontId="57" fillId="0" borderId="0">
      <protection locked="0"/>
    </xf>
    <xf numFmtId="0" fontId="57" fillId="0" borderId="0">
      <protection locked="0"/>
    </xf>
    <xf numFmtId="0" fontId="5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2" fillId="0" borderId="0">
      <protection locked="0"/>
    </xf>
    <xf numFmtId="43" fontId="5" fillId="0" borderId="0" applyFont="0" applyFill="0" applyBorder="0" applyAlignment="0" applyProtection="0"/>
    <xf numFmtId="0" fontId="62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2" fillId="0" borderId="0">
      <protection locked="0"/>
    </xf>
    <xf numFmtId="43" fontId="5" fillId="0" borderId="0" applyFont="0" applyFill="0" applyBorder="0" applyAlignment="0" applyProtection="0"/>
    <xf numFmtId="0" fontId="62" fillId="0" borderId="0">
      <protection locked="0"/>
    </xf>
    <xf numFmtId="4" fontId="28" fillId="40" borderId="9" applyNumberFormat="0" applyProtection="0">
      <alignment horizontal="left" vertical="center" indent="1"/>
    </xf>
    <xf numFmtId="4" fontId="28" fillId="42" borderId="9" applyNumberFormat="0" applyProtection="0">
      <alignment horizontal="left" vertical="center" indent="1"/>
    </xf>
    <xf numFmtId="4" fontId="26" fillId="40" borderId="9" applyNumberFormat="0" applyProtection="0">
      <alignment horizontal="right" vertical="center"/>
    </xf>
    <xf numFmtId="4" fontId="26" fillId="40" borderId="9" applyNumberFormat="0" applyProtection="0">
      <alignment horizontal="right" vertical="center"/>
    </xf>
    <xf numFmtId="0" fontId="62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>
      <protection locked="0"/>
    </xf>
    <xf numFmtId="0" fontId="2" fillId="0" borderId="0"/>
    <xf numFmtId="0" fontId="5" fillId="0" borderId="0">
      <protection locked="0"/>
    </xf>
    <xf numFmtId="0" fontId="5" fillId="0" borderId="0">
      <protection locked="0"/>
    </xf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5" fillId="0" borderId="0" applyFont="0" applyFill="0" applyBorder="0" applyAlignment="0" applyProtection="0"/>
    <xf numFmtId="0" fontId="66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6" fillId="0" borderId="0">
      <protection locked="0"/>
    </xf>
    <xf numFmtId="43" fontId="5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2" fillId="0" borderId="0" xfId="0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0" xfId="0" applyFont="1" applyFill="1"/>
    <xf numFmtId="0" fontId="14" fillId="0" borderId="0" xfId="0" applyFont="1" applyFill="1" applyBorder="1"/>
    <xf numFmtId="0" fontId="21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9" fillId="0" borderId="0" xfId="0" applyFont="1" applyFill="1" applyBorder="1"/>
    <xf numFmtId="0" fontId="16" fillId="0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8" fillId="0" borderId="0" xfId="0" applyFont="1" applyBorder="1"/>
    <xf numFmtId="0" fontId="7" fillId="0" borderId="0" xfId="0" applyFont="1"/>
    <xf numFmtId="0" fontId="8" fillId="0" borderId="0" xfId="0" applyFont="1"/>
    <xf numFmtId="0" fontId="19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0" borderId="0" xfId="0" applyFont="1"/>
    <xf numFmtId="0" fontId="25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3" fontId="11" fillId="0" borderId="0" xfId="0" applyNumberFormat="1" applyFont="1"/>
    <xf numFmtId="170" fontId="46" fillId="0" borderId="0" xfId="69" applyFont="1" applyBorder="1"/>
    <xf numFmtId="0" fontId="11" fillId="0" borderId="0" xfId="0" applyFont="1"/>
    <xf numFmtId="170" fontId="5" fillId="0" borderId="0" xfId="69" applyFont="1" applyBorder="1"/>
    <xf numFmtId="0" fontId="5" fillId="0" borderId="0" xfId="0" applyFont="1"/>
    <xf numFmtId="3" fontId="5" fillId="0" borderId="0" xfId="0" applyNumberFormat="1" applyFont="1" applyFill="1" applyBorder="1" applyProtection="1">
      <protection locked="0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3" fontId="4" fillId="0" borderId="0" xfId="69" applyNumberFormat="1" applyFont="1" applyBorder="1"/>
    <xf numFmtId="3" fontId="5" fillId="0" borderId="0" xfId="69" applyNumberFormat="1" applyFont="1" applyBorder="1"/>
    <xf numFmtId="169" fontId="5" fillId="0" borderId="0" xfId="69" applyNumberFormat="1" applyFont="1" applyBorder="1"/>
    <xf numFmtId="2" fontId="5" fillId="0" borderId="0" xfId="69" applyNumberFormat="1" applyFont="1" applyBorder="1"/>
    <xf numFmtId="3" fontId="4" fillId="0" borderId="0" xfId="0" applyNumberFormat="1" applyFont="1"/>
    <xf numFmtId="169" fontId="5" fillId="0" borderId="0" xfId="0" applyNumberFormat="1" applyFont="1"/>
    <xf numFmtId="3" fontId="5" fillId="0" borderId="0" xfId="0" applyNumberFormat="1" applyFont="1" applyFill="1"/>
    <xf numFmtId="3" fontId="4" fillId="0" borderId="0" xfId="0" applyNumberFormat="1" applyFont="1" applyBorder="1"/>
    <xf numFmtId="3" fontId="5" fillId="0" borderId="0" xfId="0" applyNumberFormat="1" applyFont="1" applyBorder="1"/>
    <xf numFmtId="166" fontId="5" fillId="0" borderId="0" xfId="0" applyNumberFormat="1" applyFont="1" applyBorder="1"/>
    <xf numFmtId="166" fontId="5" fillId="0" borderId="0" xfId="0" applyNumberFormat="1" applyFont="1"/>
    <xf numFmtId="3" fontId="4" fillId="0" borderId="0" xfId="0" applyNumberFormat="1" applyFont="1" applyFill="1" applyBorder="1"/>
    <xf numFmtId="0" fontId="5" fillId="0" borderId="0" xfId="0" applyFont="1" applyFill="1"/>
    <xf numFmtId="166" fontId="5" fillId="0" borderId="0" xfId="0" applyNumberFormat="1" applyFont="1" applyFill="1"/>
    <xf numFmtId="4" fontId="5" fillId="0" borderId="0" xfId="0" applyNumberFormat="1" applyFont="1" applyFill="1"/>
    <xf numFmtId="172" fontId="5" fillId="0" borderId="0" xfId="0" applyNumberFormat="1" applyFont="1"/>
    <xf numFmtId="171" fontId="5" fillId="0" borderId="0" xfId="0" applyNumberFormat="1" applyFont="1"/>
    <xf numFmtId="0" fontId="60" fillId="0" borderId="0" xfId="0" applyFont="1"/>
    <xf numFmtId="0" fontId="59" fillId="0" borderId="16" xfId="0" applyFont="1" applyFill="1" applyBorder="1" applyAlignment="1">
      <alignment vertical="center"/>
    </xf>
    <xf numFmtId="0" fontId="60" fillId="0" borderId="0" xfId="0" applyFont="1" applyFill="1"/>
    <xf numFmtId="3" fontId="5" fillId="0" borderId="0" xfId="0" applyNumberFormat="1" applyFont="1" applyFill="1" applyBorder="1" applyProtection="1"/>
    <xf numFmtId="0" fontId="61" fillId="0" borderId="0" xfId="0" applyFont="1" applyAlignment="1">
      <alignment vertical="center"/>
    </xf>
    <xf numFmtId="166" fontId="0" fillId="0" borderId="0" xfId="0" applyNumberFormat="1"/>
    <xf numFmtId="0" fontId="5" fillId="0" borderId="16" xfId="0" applyFont="1" applyFill="1" applyBorder="1" applyAlignment="1">
      <alignment vertical="center"/>
    </xf>
    <xf numFmtId="0" fontId="63" fillId="0" borderId="0" xfId="0" applyFont="1" applyFill="1" applyBorder="1"/>
    <xf numFmtId="0" fontId="65" fillId="0" borderId="0" xfId="0" applyFont="1" applyFill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3" fillId="0" borderId="0" xfId="0" applyNumberFormat="1" applyFont="1" applyFill="1" applyBorder="1" applyProtection="1"/>
    <xf numFmtId="3" fontId="63" fillId="0" borderId="0" xfId="0" applyNumberFormat="1" applyFont="1" applyFill="1" applyBorder="1" applyProtection="1">
      <protection locked="0"/>
    </xf>
    <xf numFmtId="3" fontId="63" fillId="0" borderId="0" xfId="172" applyNumberFormat="1" applyFont="1" applyFill="1" applyBorder="1">
      <protection locked="0"/>
    </xf>
    <xf numFmtId="3" fontId="63" fillId="0" borderId="0" xfId="161" applyNumberFormat="1" applyFont="1" applyFill="1" applyBorder="1" applyProtection="1"/>
    <xf numFmtId="168" fontId="5" fillId="0" borderId="0" xfId="0" applyNumberFormat="1" applyFont="1"/>
    <xf numFmtId="167" fontId="5" fillId="0" borderId="0" xfId="0" applyNumberFormat="1" applyFont="1" applyFill="1" applyBorder="1"/>
    <xf numFmtId="4" fontId="5" fillId="0" borderId="0" xfId="0" applyNumberFormat="1" applyFont="1"/>
    <xf numFmtId="2" fontId="5" fillId="0" borderId="0" xfId="0" applyNumberFormat="1" applyFont="1" applyFill="1" applyBorder="1"/>
    <xf numFmtId="2" fontId="5" fillId="0" borderId="0" xfId="0" applyNumberFormat="1" applyFont="1"/>
    <xf numFmtId="3" fontId="4" fillId="0" borderId="0" xfId="203" applyNumberFormat="1" applyFont="1" applyFill="1" applyBorder="1">
      <protection locked="0"/>
    </xf>
    <xf numFmtId="3" fontId="5" fillId="0" borderId="0" xfId="212" applyNumberFormat="1" applyFont="1" applyFill="1" applyBorder="1">
      <protection locked="0"/>
    </xf>
    <xf numFmtId="0" fontId="66" fillId="0" borderId="0" xfId="204">
      <protection locked="0"/>
    </xf>
    <xf numFmtId="3" fontId="5" fillId="0" borderId="0" xfId="204" applyNumberFormat="1" applyFont="1" applyFill="1" applyBorder="1">
      <protection locked="0"/>
    </xf>
    <xf numFmtId="3" fontId="5" fillId="0" borderId="0" xfId="206" applyNumberFormat="1" applyFont="1" applyFill="1" applyProtection="1"/>
    <xf numFmtId="3" fontId="5" fillId="0" borderId="0" xfId="206" applyNumberFormat="1" applyFont="1" applyFill="1" applyBorder="1" applyProtection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</cellXfs>
  <cellStyles count="2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3" xfId="221"/>
    <cellStyle name="Normal 2 2 4" xfId="215"/>
    <cellStyle name="Normal 2 3" xfId="199"/>
    <cellStyle name="Normal 2 3 2" xfId="217"/>
    <cellStyle name="Normal 2 3 3" xfId="220"/>
    <cellStyle name="Normal 2 3 4" xfId="214"/>
    <cellStyle name="Normal 2 4" xfId="197"/>
    <cellStyle name="Normal 2 4 2" xfId="216"/>
    <cellStyle name="Normal 2 5" xfId="219"/>
    <cellStyle name="Normal 2 6" xfId="213"/>
    <cellStyle name="Normal 20" xfId="204"/>
    <cellStyle name="Normal 21" xfId="210"/>
    <cellStyle name="Normal 22" xfId="206"/>
    <cellStyle name="Normal 3" xfId="131"/>
    <cellStyle name="Normal 3 2" xfId="185"/>
    <cellStyle name="Normal 3 3" xfId="200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6" xfId="135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238.47819999999999</c:v>
                </c:pt>
                <c:pt idx="1">
                  <c:v>256.70229999999998</c:v>
                </c:pt>
                <c:pt idx="2">
                  <c:v>257.86099999999999</c:v>
                </c:pt>
                <c:pt idx="3">
                  <c:v>267.99</c:v>
                </c:pt>
                <c:pt idx="4">
                  <c:v>289.28100000000001</c:v>
                </c:pt>
                <c:pt idx="5">
                  <c:v>309.65699999999998</c:v>
                </c:pt>
                <c:pt idx="6">
                  <c:v>322.56599999999997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2.4651999999999998</c:v>
                </c:pt>
                <c:pt idx="1">
                  <c:v>3.4062000000000001</c:v>
                </c:pt>
                <c:pt idx="2">
                  <c:v>4.694</c:v>
                </c:pt>
                <c:pt idx="3">
                  <c:v>5.4320000000000004</c:v>
                </c:pt>
                <c:pt idx="4">
                  <c:v>6.6230000000000002</c:v>
                </c:pt>
                <c:pt idx="5">
                  <c:v>8.0109999999999992</c:v>
                </c:pt>
                <c:pt idx="6">
                  <c:v>9.6110000000000007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48.023543944918885</c:v>
                </c:pt>
                <c:pt idx="1">
                  <c:v>46.818339577027594</c:v>
                </c:pt>
                <c:pt idx="2">
                  <c:v>46.212609999999998</c:v>
                </c:pt>
                <c:pt idx="3">
                  <c:v>45.10736197024368</c:v>
                </c:pt>
                <c:pt idx="4">
                  <c:v>43.532076423986432</c:v>
                </c:pt>
                <c:pt idx="5">
                  <c:v>42.133699780580152</c:v>
                </c:pt>
                <c:pt idx="6">
                  <c:v>41.247004596615589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289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307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339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373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306944"/>
        <c:axId val="148372480"/>
      </c:barChart>
      <c:catAx>
        <c:axId val="14430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48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37248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44306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R250"/>
  <sheetViews>
    <sheetView tabSelected="1" zoomScale="80" zoomScaleNormal="80" workbookViewId="0">
      <pane ySplit="1125" activePane="bottomLeft"/>
      <selection activeCell="E4" sqref="E4"/>
      <selection pane="bottomLeft" activeCell="N2" sqref="N2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0.85546875" style="20" customWidth="1"/>
    <col min="6" max="6" width="13.85546875" style="28" customWidth="1"/>
    <col min="7" max="7" width="14.7109375" style="28" customWidth="1"/>
    <col min="8" max="9" width="15.28515625" style="20" customWidth="1"/>
    <col min="10" max="10" width="14.85546875" style="20" customWidth="1"/>
    <col min="11" max="11" width="15" style="20" customWidth="1"/>
    <col min="12" max="12" width="13.85546875" style="20" bestFit="1" customWidth="1"/>
    <col min="13" max="16384" width="9.140625" style="20"/>
  </cols>
  <sheetData>
    <row r="1" spans="1:14" ht="18.75" x14ac:dyDescent="0.3">
      <c r="A1" s="1" t="s">
        <v>147</v>
      </c>
      <c r="F1" s="24"/>
      <c r="G1" s="24"/>
    </row>
    <row r="2" spans="1:14" ht="13.5" customHeight="1" x14ac:dyDescent="0.25">
      <c r="A2" s="7"/>
      <c r="C2" s="3"/>
      <c r="D2" s="3"/>
      <c r="E2" s="3"/>
      <c r="F2" s="24"/>
      <c r="G2" s="24"/>
    </row>
    <row r="3" spans="1:14" x14ac:dyDescent="0.25">
      <c r="A3" s="4" t="s">
        <v>0</v>
      </c>
      <c r="B3" s="9"/>
      <c r="C3" s="3"/>
      <c r="D3" s="3"/>
      <c r="E3" s="3"/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  <c r="L3" s="8">
        <v>2018</v>
      </c>
    </row>
    <row r="4" spans="1:14" x14ac:dyDescent="0.25">
      <c r="A4" s="9"/>
      <c r="B4" s="9"/>
      <c r="C4" s="3"/>
      <c r="D4" s="3"/>
      <c r="E4" s="3"/>
      <c r="F4" s="24"/>
      <c r="G4" s="24"/>
    </row>
    <row r="5" spans="1:14" x14ac:dyDescent="0.25">
      <c r="A5" s="9"/>
      <c r="B5" s="10" t="s">
        <v>1</v>
      </c>
      <c r="C5" s="11"/>
      <c r="D5" s="11"/>
      <c r="E5" s="11"/>
      <c r="F5" s="73">
        <v>3.76</v>
      </c>
      <c r="G5" s="73">
        <v>2.74</v>
      </c>
      <c r="H5" s="73">
        <v>4.24</v>
      </c>
      <c r="I5" s="73">
        <v>4.3499999999999996</v>
      </c>
      <c r="J5" s="73">
        <v>4.59</v>
      </c>
      <c r="K5" s="73">
        <v>4.34</v>
      </c>
      <c r="L5" s="73">
        <v>4.2</v>
      </c>
      <c r="M5" s="38"/>
    </row>
    <row r="6" spans="1:14" x14ac:dyDescent="0.25">
      <c r="A6" s="9"/>
      <c r="B6" s="10" t="s">
        <v>2</v>
      </c>
      <c r="C6" s="11"/>
      <c r="D6" s="11"/>
      <c r="E6" s="11"/>
      <c r="F6" s="73">
        <v>3.69</v>
      </c>
      <c r="G6" s="73">
        <v>2.2000000000000002</v>
      </c>
      <c r="H6" s="73">
        <v>3.44</v>
      </c>
      <c r="I6" s="73">
        <v>2.34</v>
      </c>
      <c r="J6" s="73">
        <v>3.18</v>
      </c>
      <c r="K6" s="73">
        <v>3.21</v>
      </c>
      <c r="L6" s="73">
        <v>3.37</v>
      </c>
    </row>
    <row r="7" spans="1:14" x14ac:dyDescent="0.25">
      <c r="A7" s="9"/>
      <c r="B7" s="10"/>
      <c r="C7" s="11"/>
      <c r="D7" s="11"/>
      <c r="E7" s="11"/>
      <c r="F7" s="37"/>
      <c r="G7" s="37"/>
      <c r="H7" s="38"/>
      <c r="I7" s="38"/>
      <c r="J7" s="38"/>
      <c r="K7" s="38"/>
      <c r="L7" s="38"/>
    </row>
    <row r="8" spans="1:14" ht="18.75" x14ac:dyDescent="0.25">
      <c r="A8" s="9"/>
      <c r="B8" s="10" t="s">
        <v>23</v>
      </c>
      <c r="C8" s="11"/>
      <c r="D8" s="11"/>
      <c r="E8" s="11"/>
      <c r="F8" s="73">
        <v>0.04</v>
      </c>
      <c r="G8" s="73">
        <v>0.57999999999999996</v>
      </c>
      <c r="H8" s="73">
        <v>0.77</v>
      </c>
      <c r="I8" s="73">
        <v>1.96</v>
      </c>
      <c r="J8" s="73">
        <v>1.39</v>
      </c>
      <c r="K8" s="73">
        <v>1.0900000000000001</v>
      </c>
      <c r="L8" s="73">
        <v>0.81</v>
      </c>
    </row>
    <row r="9" spans="1:14" x14ac:dyDescent="0.25">
      <c r="A9" s="9"/>
      <c r="B9" s="10" t="s">
        <v>118</v>
      </c>
      <c r="C9" s="11"/>
      <c r="D9" s="11"/>
      <c r="E9" s="11"/>
      <c r="F9" s="73">
        <v>0.67</v>
      </c>
      <c r="G9" s="73">
        <v>1.02</v>
      </c>
      <c r="H9" s="73">
        <v>0.91</v>
      </c>
      <c r="I9" s="73">
        <v>1.29</v>
      </c>
      <c r="J9" s="73">
        <v>1.1299999999999999</v>
      </c>
      <c r="K9" s="73">
        <v>0.93</v>
      </c>
      <c r="L9" s="73">
        <v>0.76</v>
      </c>
    </row>
    <row r="10" spans="1:14" x14ac:dyDescent="0.25">
      <c r="A10" s="9"/>
      <c r="B10" s="10" t="s">
        <v>142</v>
      </c>
      <c r="C10" s="11"/>
      <c r="D10" s="11"/>
      <c r="E10" s="11"/>
      <c r="F10" s="39">
        <v>4657.1099999999997</v>
      </c>
      <c r="G10" s="39">
        <v>4704.7</v>
      </c>
      <c r="H10" s="39">
        <v>4747.68</v>
      </c>
      <c r="I10" s="39">
        <v>4808.87</v>
      </c>
      <c r="J10" s="39">
        <v>4863.18</v>
      </c>
      <c r="K10" s="39">
        <v>4908.5600000000004</v>
      </c>
      <c r="L10" s="39">
        <v>4945.84</v>
      </c>
    </row>
    <row r="11" spans="1:14" x14ac:dyDescent="0.25">
      <c r="A11" s="9"/>
      <c r="B11" s="10"/>
      <c r="C11" s="11"/>
      <c r="D11" s="11"/>
      <c r="E11" s="11"/>
      <c r="F11" s="37"/>
      <c r="G11" s="37"/>
      <c r="H11" s="38"/>
      <c r="I11" s="38"/>
      <c r="J11" s="38"/>
      <c r="K11" s="38"/>
      <c r="L11" s="38"/>
    </row>
    <row r="12" spans="1:14" x14ac:dyDescent="0.25">
      <c r="A12" s="9"/>
      <c r="B12" s="10" t="s">
        <v>3</v>
      </c>
      <c r="C12" s="11"/>
      <c r="D12" s="11"/>
      <c r="E12" s="11"/>
      <c r="F12" s="73">
        <v>5.62</v>
      </c>
      <c r="G12" s="73">
        <v>5.48</v>
      </c>
      <c r="H12" s="73">
        <v>5.49</v>
      </c>
      <c r="I12" s="73">
        <v>4.88</v>
      </c>
      <c r="J12" s="73">
        <v>4.75</v>
      </c>
      <c r="K12" s="73">
        <v>4.72</v>
      </c>
      <c r="L12" s="73">
        <v>4.6900000000000004</v>
      </c>
    </row>
    <row r="13" spans="1:14" x14ac:dyDescent="0.25">
      <c r="A13" s="9"/>
      <c r="B13" s="10" t="s">
        <v>146</v>
      </c>
      <c r="C13" s="11"/>
      <c r="D13" s="11"/>
      <c r="E13" s="11"/>
      <c r="F13" s="73">
        <v>9.17</v>
      </c>
      <c r="G13" s="73">
        <v>9.26</v>
      </c>
      <c r="H13" s="73">
        <v>9.1999999999999993</v>
      </c>
      <c r="I13" s="73">
        <v>8.66</v>
      </c>
      <c r="J13" s="73">
        <v>8.3000000000000007</v>
      </c>
      <c r="K13" s="73">
        <v>8.11</v>
      </c>
      <c r="L13" s="73">
        <v>7.93</v>
      </c>
    </row>
    <row r="14" spans="1:14" x14ac:dyDescent="0.25">
      <c r="A14" s="9"/>
      <c r="B14" s="10" t="s">
        <v>143</v>
      </c>
      <c r="C14" s="11"/>
      <c r="D14" s="11"/>
      <c r="E14" s="11"/>
      <c r="F14" s="73">
        <v>7.96</v>
      </c>
      <c r="G14" s="73">
        <v>8.0299999999999994</v>
      </c>
      <c r="H14" s="73">
        <v>7.93</v>
      </c>
      <c r="I14" s="73">
        <v>7.29</v>
      </c>
      <c r="J14" s="73">
        <v>6.82</v>
      </c>
      <c r="K14" s="73">
        <v>6.5</v>
      </c>
      <c r="L14" s="73">
        <v>6.19</v>
      </c>
    </row>
    <row r="15" spans="1:14" x14ac:dyDescent="0.25">
      <c r="A15" s="9"/>
      <c r="B15" s="10" t="s">
        <v>144</v>
      </c>
      <c r="C15" s="11"/>
      <c r="D15" s="11"/>
      <c r="E15" s="11"/>
      <c r="F15" s="39">
        <v>403.02</v>
      </c>
      <c r="G15" s="39">
        <v>410.85</v>
      </c>
      <c r="H15" s="39">
        <v>409.16</v>
      </c>
      <c r="I15" s="39">
        <v>378.07</v>
      </c>
      <c r="J15" s="39">
        <v>356.12</v>
      </c>
      <c r="K15" s="39">
        <v>341.27</v>
      </c>
      <c r="L15" s="39">
        <v>326.27999999999997</v>
      </c>
    </row>
    <row r="16" spans="1:14" x14ac:dyDescent="0.25">
      <c r="A16" s="9"/>
      <c r="B16" s="10"/>
      <c r="C16" s="11"/>
      <c r="D16" s="11"/>
      <c r="E16" s="11"/>
      <c r="F16" s="74"/>
      <c r="G16" s="74"/>
      <c r="H16" s="38"/>
      <c r="I16" s="38"/>
      <c r="J16" s="38"/>
      <c r="K16" s="38"/>
      <c r="L16" s="38"/>
      <c r="N16" s="38"/>
    </row>
    <row r="17" spans="1:12" x14ac:dyDescent="0.25">
      <c r="A17" s="9"/>
      <c r="B17" s="10" t="s">
        <v>145</v>
      </c>
      <c r="C17" s="11"/>
      <c r="D17" s="11"/>
      <c r="E17" s="11"/>
      <c r="F17" s="39">
        <v>5060.1400000000003</v>
      </c>
      <c r="G17" s="39">
        <v>5115.55</v>
      </c>
      <c r="H17" s="39">
        <v>5156.83</v>
      </c>
      <c r="I17" s="39">
        <v>5186.9399999999996</v>
      </c>
      <c r="J17" s="39">
        <v>5219.3</v>
      </c>
      <c r="K17" s="39">
        <v>5249.83</v>
      </c>
      <c r="L17" s="39">
        <v>5272.11</v>
      </c>
    </row>
    <row r="18" spans="1:12" x14ac:dyDescent="0.25">
      <c r="A18" s="9"/>
      <c r="B18" s="10"/>
      <c r="C18" s="11"/>
      <c r="D18" s="11"/>
      <c r="E18" s="11"/>
      <c r="F18" s="37"/>
      <c r="G18" s="37"/>
      <c r="H18" s="38"/>
      <c r="I18" s="38"/>
      <c r="J18" s="38"/>
      <c r="K18" s="38"/>
      <c r="L18" s="38"/>
    </row>
    <row r="19" spans="1:12" x14ac:dyDescent="0.25">
      <c r="A19" s="9"/>
      <c r="B19" s="10" t="s">
        <v>4</v>
      </c>
      <c r="C19" s="11"/>
      <c r="D19" s="11"/>
      <c r="E19" s="11"/>
      <c r="F19" s="73">
        <v>0.89</v>
      </c>
      <c r="G19" s="73">
        <v>-0.04</v>
      </c>
      <c r="H19" s="73">
        <v>0.13</v>
      </c>
      <c r="I19" s="73">
        <v>1.18</v>
      </c>
      <c r="J19" s="73">
        <v>2.2599999999999998</v>
      </c>
      <c r="K19" s="73">
        <v>2.63</v>
      </c>
      <c r="L19" s="73">
        <v>2.8</v>
      </c>
    </row>
    <row r="20" spans="1:12" x14ac:dyDescent="0.25">
      <c r="A20" s="9"/>
      <c r="B20" s="10" t="s">
        <v>5</v>
      </c>
      <c r="C20" s="11"/>
      <c r="D20" s="11"/>
      <c r="E20" s="11"/>
      <c r="F20" s="73">
        <v>1.02</v>
      </c>
      <c r="G20" s="73">
        <v>-0.15</v>
      </c>
      <c r="H20" s="73">
        <v>0.18</v>
      </c>
      <c r="I20" s="73">
        <v>1.1299999999999999</v>
      </c>
      <c r="J20" s="73">
        <v>2.2599999999999998</v>
      </c>
      <c r="K20" s="73">
        <v>2.63</v>
      </c>
      <c r="L20" s="73">
        <v>2.8</v>
      </c>
    </row>
    <row r="21" spans="1:12" x14ac:dyDescent="0.25">
      <c r="A21" s="9"/>
      <c r="B21" s="10"/>
      <c r="C21" s="11"/>
      <c r="D21" s="11"/>
      <c r="E21" s="11"/>
      <c r="F21" s="37"/>
      <c r="G21" s="37"/>
      <c r="H21" s="38"/>
      <c r="I21" s="38"/>
      <c r="J21" s="38"/>
      <c r="K21" s="38"/>
      <c r="L21" s="38"/>
    </row>
    <row r="22" spans="1:12" x14ac:dyDescent="0.25">
      <c r="A22" s="9"/>
      <c r="B22" s="11" t="s">
        <v>159</v>
      </c>
      <c r="C22" s="11"/>
      <c r="D22" s="11"/>
      <c r="E22" s="11"/>
      <c r="F22" s="75">
        <v>149.32</v>
      </c>
      <c r="G22" s="75">
        <v>154.84</v>
      </c>
      <c r="H22" s="75">
        <v>155.61000000000001</v>
      </c>
      <c r="I22" s="75">
        <v>159.13</v>
      </c>
      <c r="J22" s="75">
        <v>164.73</v>
      </c>
      <c r="K22" s="75">
        <v>171.52</v>
      </c>
      <c r="L22" s="75">
        <v>177.85</v>
      </c>
    </row>
    <row r="23" spans="1:12" x14ac:dyDescent="0.25">
      <c r="A23" s="9"/>
      <c r="B23" s="11" t="s">
        <v>160</v>
      </c>
      <c r="C23" s="11"/>
      <c r="D23" s="11"/>
      <c r="E23" s="11"/>
      <c r="F23" s="76">
        <v>140.44999999999999</v>
      </c>
      <c r="G23" s="35">
        <v>148.53</v>
      </c>
      <c r="H23" s="35">
        <v>146.84</v>
      </c>
      <c r="I23" s="77">
        <v>150.76</v>
      </c>
      <c r="J23" s="35">
        <v>161.22999999999999</v>
      </c>
      <c r="K23" s="35">
        <v>171.52</v>
      </c>
      <c r="L23" s="35">
        <v>177.85</v>
      </c>
    </row>
    <row r="24" spans="1:12" x14ac:dyDescent="0.25">
      <c r="A24" s="9"/>
      <c r="B24" s="26"/>
      <c r="C24" s="11"/>
      <c r="D24" s="11"/>
      <c r="E24" s="11"/>
      <c r="F24" s="37"/>
      <c r="G24" s="37"/>
      <c r="H24" s="38"/>
      <c r="I24" s="38"/>
      <c r="J24" s="38"/>
      <c r="K24" s="38"/>
      <c r="L24" s="38"/>
    </row>
    <row r="25" spans="1:12" x14ac:dyDescent="0.25">
      <c r="A25" s="9"/>
      <c r="B25" s="11" t="s">
        <v>161</v>
      </c>
      <c r="C25" s="11"/>
      <c r="D25" s="11"/>
      <c r="E25" s="11"/>
      <c r="F25" s="39">
        <v>44000</v>
      </c>
      <c r="G25" s="39">
        <v>44500</v>
      </c>
      <c r="H25" s="39">
        <v>44400</v>
      </c>
      <c r="I25" s="39">
        <v>44500</v>
      </c>
      <c r="J25" s="39">
        <v>45000</v>
      </c>
      <c r="K25" s="39">
        <v>46000</v>
      </c>
      <c r="L25" s="39">
        <v>47200</v>
      </c>
    </row>
    <row r="26" spans="1:12" x14ac:dyDescent="0.25">
      <c r="A26" s="9"/>
      <c r="B26" s="10" t="s">
        <v>6</v>
      </c>
      <c r="C26" s="11"/>
      <c r="D26" s="11"/>
      <c r="E26" s="11"/>
      <c r="F26" s="39">
        <v>44900</v>
      </c>
      <c r="G26" s="39">
        <v>45400</v>
      </c>
      <c r="H26" s="39">
        <v>45300</v>
      </c>
      <c r="I26" s="39">
        <v>45400</v>
      </c>
      <c r="J26" s="39">
        <v>45900</v>
      </c>
      <c r="K26" s="39">
        <v>47000</v>
      </c>
      <c r="L26" s="39">
        <v>48200</v>
      </c>
    </row>
    <row r="27" spans="1:12" x14ac:dyDescent="0.25">
      <c r="A27" s="9"/>
      <c r="B27" s="11" t="s">
        <v>158</v>
      </c>
      <c r="C27" s="11"/>
      <c r="D27" s="11"/>
      <c r="E27" s="11"/>
      <c r="F27" s="39">
        <v>54600</v>
      </c>
      <c r="G27" s="39">
        <v>56600</v>
      </c>
      <c r="H27" s="39">
        <v>56900</v>
      </c>
      <c r="I27" s="39">
        <v>58200</v>
      </c>
      <c r="J27" s="39">
        <v>60300</v>
      </c>
      <c r="K27" s="39">
        <v>62700</v>
      </c>
      <c r="L27" s="39">
        <v>65100</v>
      </c>
    </row>
    <row r="28" spans="1:12" x14ac:dyDescent="0.25">
      <c r="A28" s="9"/>
      <c r="B28" s="10"/>
      <c r="C28" s="11"/>
      <c r="D28" s="11"/>
      <c r="E28" s="11"/>
      <c r="F28" s="37"/>
      <c r="G28" s="37"/>
      <c r="H28" s="38"/>
      <c r="I28" s="38"/>
      <c r="J28" s="38"/>
      <c r="K28" s="38"/>
      <c r="L28" s="38"/>
    </row>
    <row r="29" spans="1:12" x14ac:dyDescent="0.25">
      <c r="A29" s="9"/>
      <c r="B29" s="10" t="s">
        <v>24</v>
      </c>
      <c r="C29" s="11"/>
      <c r="D29" s="11"/>
      <c r="E29" s="11"/>
      <c r="F29" s="73">
        <v>2.58</v>
      </c>
      <c r="G29" s="73">
        <v>2.2599999999999998</v>
      </c>
      <c r="H29" s="73">
        <v>1.79</v>
      </c>
      <c r="I29" s="73">
        <v>2.1800000000000002</v>
      </c>
      <c r="J29" s="73">
        <v>2</v>
      </c>
      <c r="K29" s="73">
        <v>2</v>
      </c>
      <c r="L29" s="73">
        <v>2</v>
      </c>
    </row>
    <row r="30" spans="1:12" x14ac:dyDescent="0.25">
      <c r="A30" s="9"/>
      <c r="B30" s="10" t="s">
        <v>25</v>
      </c>
      <c r="C30" s="11"/>
      <c r="D30" s="11"/>
      <c r="E30" s="11"/>
      <c r="F30" s="73">
        <v>2.72</v>
      </c>
      <c r="G30" s="73">
        <v>-0.73</v>
      </c>
      <c r="H30" s="73">
        <v>0.1</v>
      </c>
      <c r="I30" s="73">
        <v>2.35</v>
      </c>
      <c r="J30" s="73">
        <v>2</v>
      </c>
      <c r="K30" s="73">
        <v>2</v>
      </c>
      <c r="L30" s="73">
        <v>2</v>
      </c>
    </row>
    <row r="31" spans="1:12" x14ac:dyDescent="0.25">
      <c r="A31" s="9"/>
      <c r="B31" s="10"/>
      <c r="C31" s="11"/>
      <c r="D31" s="11"/>
      <c r="E31" s="11"/>
      <c r="F31" s="37"/>
      <c r="G31" s="37"/>
      <c r="H31" s="38"/>
      <c r="I31" s="38"/>
      <c r="J31" s="38"/>
      <c r="K31" s="38"/>
      <c r="L31" s="38"/>
    </row>
    <row r="32" spans="1:12" x14ac:dyDescent="0.25">
      <c r="A32" s="9"/>
      <c r="B32" s="9" t="s">
        <v>42</v>
      </c>
      <c r="C32" s="11"/>
      <c r="D32" s="11"/>
      <c r="E32" s="11"/>
      <c r="F32" s="73">
        <v>1.25</v>
      </c>
      <c r="G32" s="73">
        <v>0.93</v>
      </c>
      <c r="H32" s="73">
        <v>0.75</v>
      </c>
      <c r="I32" s="73">
        <v>0.97</v>
      </c>
      <c r="J32" s="73">
        <v>1.6</v>
      </c>
      <c r="K32" s="73">
        <v>2.15</v>
      </c>
      <c r="L32" s="73">
        <v>2.73</v>
      </c>
    </row>
    <row r="33" spans="1:18" x14ac:dyDescent="0.25">
      <c r="A33" s="9"/>
      <c r="B33" s="9" t="s">
        <v>43</v>
      </c>
      <c r="C33" s="11"/>
      <c r="D33" s="11"/>
      <c r="E33" s="11"/>
      <c r="F33" s="73">
        <v>1.21</v>
      </c>
      <c r="G33" s="73">
        <v>0.91</v>
      </c>
      <c r="H33" s="73">
        <v>0.74</v>
      </c>
      <c r="I33" s="73">
        <v>1.06</v>
      </c>
      <c r="J33" s="73">
        <v>1.7</v>
      </c>
      <c r="K33" s="73">
        <v>2.2400000000000002</v>
      </c>
      <c r="L33" s="73">
        <v>2.83</v>
      </c>
    </row>
    <row r="34" spans="1:18" x14ac:dyDescent="0.25">
      <c r="A34" s="9"/>
      <c r="B34" s="9" t="s">
        <v>44</v>
      </c>
      <c r="C34" s="3"/>
      <c r="D34" s="3"/>
      <c r="E34" s="3"/>
      <c r="F34" s="73">
        <v>1.1399999999999999</v>
      </c>
      <c r="G34" s="73">
        <v>1.57</v>
      </c>
      <c r="H34" s="73">
        <v>1.72</v>
      </c>
      <c r="I34" s="73">
        <v>2.35</v>
      </c>
      <c r="J34" s="73">
        <v>2.99</v>
      </c>
      <c r="K34" s="73">
        <v>3.55</v>
      </c>
      <c r="L34" s="73">
        <v>4</v>
      </c>
    </row>
    <row r="35" spans="1:18" x14ac:dyDescent="0.25">
      <c r="A35" s="9"/>
      <c r="B35" s="9" t="s">
        <v>45</v>
      </c>
      <c r="C35" s="3"/>
      <c r="D35" s="3"/>
      <c r="E35" s="3"/>
      <c r="F35" s="73">
        <v>1.59</v>
      </c>
      <c r="G35" s="73">
        <v>2.1</v>
      </c>
      <c r="H35" s="73">
        <v>2.41</v>
      </c>
      <c r="I35" s="73">
        <v>2.94</v>
      </c>
      <c r="J35" s="73">
        <v>3.46</v>
      </c>
      <c r="K35" s="73">
        <v>3.91</v>
      </c>
      <c r="L35" s="73">
        <v>4.32</v>
      </c>
      <c r="Q35"/>
      <c r="R35" s="61"/>
    </row>
    <row r="36" spans="1:18" x14ac:dyDescent="0.25">
      <c r="A36" s="9"/>
      <c r="B36" s="9"/>
      <c r="C36" s="3"/>
      <c r="D36" s="3"/>
      <c r="E36" s="3"/>
      <c r="F36" s="24"/>
      <c r="G36" s="24"/>
      <c r="H36" s="38"/>
      <c r="I36" s="38"/>
      <c r="J36" s="38"/>
      <c r="K36" s="38"/>
      <c r="L36" s="38"/>
      <c r="P36" s="61"/>
      <c r="Q36" s="61"/>
      <c r="R36" s="61"/>
    </row>
    <row r="37" spans="1:18" x14ac:dyDescent="0.25">
      <c r="A37" s="9"/>
      <c r="B37" s="9" t="s">
        <v>151</v>
      </c>
      <c r="C37" s="3"/>
      <c r="D37" s="3"/>
      <c r="E37" s="3"/>
      <c r="F37" s="73">
        <v>1.27</v>
      </c>
      <c r="G37" s="73">
        <v>1.53</v>
      </c>
      <c r="H37" s="73">
        <v>2.74</v>
      </c>
      <c r="I37" s="73">
        <v>2.94</v>
      </c>
      <c r="J37" s="73">
        <v>2.88</v>
      </c>
      <c r="K37" s="73">
        <v>2.74</v>
      </c>
      <c r="L37" s="73">
        <v>2.36</v>
      </c>
      <c r="P37" s="61"/>
      <c r="Q37" s="61"/>
      <c r="R37" s="61"/>
    </row>
    <row r="38" spans="1:18" x14ac:dyDescent="0.25">
      <c r="A38" s="9"/>
      <c r="B38" s="9" t="s">
        <v>152</v>
      </c>
      <c r="C38" s="3"/>
      <c r="D38" s="3"/>
      <c r="E38" s="3"/>
      <c r="F38" s="73">
        <v>1.99</v>
      </c>
      <c r="G38" s="73">
        <v>2.39</v>
      </c>
      <c r="H38" s="73">
        <v>4.0599999999999996</v>
      </c>
      <c r="I38" s="73">
        <v>4.71</v>
      </c>
      <c r="J38" s="73">
        <v>4.7300000000000004</v>
      </c>
      <c r="K38" s="73">
        <v>4.38</v>
      </c>
      <c r="L38" s="73">
        <v>4.26</v>
      </c>
      <c r="P38" s="61"/>
      <c r="Q38" s="61"/>
      <c r="R38" s="61"/>
    </row>
    <row r="39" spans="1:18" x14ac:dyDescent="0.25">
      <c r="A39" s="9"/>
      <c r="B39" s="9" t="s">
        <v>153</v>
      </c>
      <c r="C39" s="3"/>
      <c r="D39" s="3"/>
      <c r="E39" s="3"/>
      <c r="F39" s="39">
        <v>3549.71</v>
      </c>
      <c r="G39" s="39">
        <v>3634.39</v>
      </c>
      <c r="H39" s="39">
        <v>3781.86</v>
      </c>
      <c r="I39" s="39">
        <v>3960.03</v>
      </c>
      <c r="J39" s="39">
        <v>4147.42</v>
      </c>
      <c r="K39" s="39">
        <v>4329</v>
      </c>
      <c r="L39" s="39">
        <v>4513.3599999999997</v>
      </c>
    </row>
    <row r="40" spans="1:18" x14ac:dyDescent="0.25">
      <c r="A40" s="9"/>
      <c r="B40" s="12"/>
      <c r="C40" s="3"/>
      <c r="D40" s="3"/>
      <c r="E40" s="3"/>
      <c r="F40" s="68"/>
      <c r="G40" s="68"/>
      <c r="H40" s="64"/>
      <c r="I40" s="64"/>
      <c r="J40" s="64"/>
      <c r="K40" s="64"/>
      <c r="L40" s="64"/>
    </row>
    <row r="41" spans="1:18" x14ac:dyDescent="0.25">
      <c r="A41" s="9"/>
      <c r="B41" s="13" t="s">
        <v>83</v>
      </c>
      <c r="C41" s="3"/>
      <c r="D41" s="3"/>
      <c r="E41" s="3"/>
    </row>
    <row r="42" spans="1:18" x14ac:dyDescent="0.25">
      <c r="A42" s="9"/>
      <c r="C42" s="3"/>
      <c r="D42" s="3"/>
      <c r="E42" s="3"/>
      <c r="F42" s="24"/>
      <c r="G42" s="24"/>
    </row>
    <row r="43" spans="1:18" s="16" customFormat="1" ht="18.75" x14ac:dyDescent="0.3">
      <c r="A43" s="14" t="s">
        <v>7</v>
      </c>
      <c r="B43" s="15"/>
      <c r="F43" s="14">
        <v>2012</v>
      </c>
      <c r="G43" s="14">
        <v>2013</v>
      </c>
      <c r="H43" s="14">
        <v>2014</v>
      </c>
      <c r="I43" s="14">
        <v>2015</v>
      </c>
      <c r="J43" s="14">
        <v>2016</v>
      </c>
      <c r="K43" s="14">
        <v>2017</v>
      </c>
      <c r="L43" s="14">
        <v>2018</v>
      </c>
    </row>
    <row r="44" spans="1:18" x14ac:dyDescent="0.25">
      <c r="A44" s="9"/>
      <c r="B44" s="9"/>
      <c r="C44" s="3"/>
      <c r="D44" s="3"/>
      <c r="E44" s="3"/>
    </row>
    <row r="45" spans="1:18" s="6" customFormat="1" ht="42.75" customHeight="1" x14ac:dyDescent="0.25">
      <c r="A45" s="19" t="s">
        <v>108</v>
      </c>
      <c r="B45" s="25"/>
      <c r="C45" s="25"/>
      <c r="D45" s="25"/>
      <c r="E45" s="25"/>
      <c r="F45" s="28"/>
      <c r="G45" s="28"/>
    </row>
    <row r="46" spans="1:18" ht="19.5" customHeight="1" thickBot="1" x14ac:dyDescent="0.3">
      <c r="A46" s="5"/>
      <c r="B46" s="17" t="s">
        <v>137</v>
      </c>
      <c r="C46" s="18"/>
      <c r="D46" s="18"/>
      <c r="E46" s="18"/>
      <c r="F46" s="29"/>
      <c r="G46" s="29"/>
      <c r="H46" s="29"/>
      <c r="I46" s="29"/>
      <c r="J46" s="29"/>
      <c r="K46" s="29"/>
      <c r="L46" s="29"/>
    </row>
    <row r="47" spans="1:18" ht="16.5" thickTop="1" x14ac:dyDescent="0.25">
      <c r="A47" s="5"/>
      <c r="B47" s="3"/>
      <c r="C47" s="5" t="s">
        <v>26</v>
      </c>
      <c r="D47" s="5"/>
      <c r="E47" s="5"/>
      <c r="F47" s="51">
        <v>18034909</v>
      </c>
      <c r="G47" s="51">
        <v>16751265</v>
      </c>
      <c r="H47" s="51">
        <v>16491100</v>
      </c>
      <c r="I47" s="51">
        <v>15855500</v>
      </c>
      <c r="J47" s="51">
        <v>14687000</v>
      </c>
      <c r="K47" s="51">
        <v>13613700</v>
      </c>
      <c r="L47" s="51">
        <v>13242400</v>
      </c>
    </row>
    <row r="48" spans="1:18" ht="14.1" customHeight="1" x14ac:dyDescent="0.25">
      <c r="A48" s="5"/>
      <c r="B48" s="3"/>
      <c r="C48" s="3"/>
      <c r="D48" s="3"/>
      <c r="E48" s="3"/>
      <c r="F48" s="52"/>
      <c r="G48" s="52"/>
      <c r="H48" s="52"/>
      <c r="I48" s="52"/>
      <c r="J48" s="52"/>
      <c r="K48" s="52"/>
      <c r="L48" s="52"/>
    </row>
    <row r="49" spans="1:12" ht="14.1" customHeight="1" x14ac:dyDescent="0.25">
      <c r="A49" s="5"/>
      <c r="B49" s="3"/>
      <c r="C49" s="3"/>
      <c r="D49" s="3" t="s">
        <v>46</v>
      </c>
      <c r="E49" s="3"/>
      <c r="F49" s="46">
        <v>12475200</v>
      </c>
      <c r="G49" s="46">
        <v>11031585</v>
      </c>
      <c r="H49" s="46">
        <v>10019000</v>
      </c>
      <c r="I49" s="46">
        <v>8895000</v>
      </c>
      <c r="J49" s="46">
        <v>7774000</v>
      </c>
      <c r="K49" s="46">
        <v>6811000</v>
      </c>
      <c r="L49" s="46">
        <v>6068000</v>
      </c>
    </row>
    <row r="50" spans="1:12" x14ac:dyDescent="0.25">
      <c r="A50" s="5"/>
      <c r="B50" s="3"/>
      <c r="C50" s="3"/>
      <c r="D50" s="3" t="s">
        <v>47</v>
      </c>
      <c r="E50" s="3"/>
      <c r="F50" s="46">
        <v>5546143</v>
      </c>
      <c r="G50" s="46">
        <v>5706959</v>
      </c>
      <c r="H50" s="46">
        <v>6460000</v>
      </c>
      <c r="I50" s="46">
        <v>6949000</v>
      </c>
      <c r="J50" s="46">
        <v>6902000</v>
      </c>
      <c r="K50" s="46">
        <v>6792000</v>
      </c>
      <c r="L50" s="46">
        <v>7164000</v>
      </c>
    </row>
    <row r="51" spans="1:12" ht="12.75" customHeight="1" x14ac:dyDescent="0.25">
      <c r="A51" s="5"/>
      <c r="B51" s="3"/>
      <c r="C51" s="3"/>
      <c r="D51" s="3"/>
      <c r="E51" s="3"/>
      <c r="F51" s="52"/>
      <c r="G51" s="52"/>
      <c r="H51" s="52"/>
      <c r="I51" s="52"/>
      <c r="J51" s="52"/>
      <c r="K51" s="52"/>
      <c r="L51" s="52"/>
    </row>
    <row r="52" spans="1:12" x14ac:dyDescent="0.25">
      <c r="A52" s="5"/>
      <c r="B52" s="3"/>
      <c r="C52" s="3"/>
      <c r="D52" s="24" t="s">
        <v>165</v>
      </c>
      <c r="E52" s="3"/>
      <c r="F52" s="46">
        <v>805000</v>
      </c>
      <c r="G52" s="46">
        <v>760500</v>
      </c>
      <c r="H52" s="46">
        <v>774000</v>
      </c>
      <c r="I52" s="46">
        <v>775600</v>
      </c>
      <c r="J52" s="46">
        <v>730400</v>
      </c>
      <c r="K52" s="46">
        <v>673700</v>
      </c>
      <c r="L52" s="46">
        <v>653100</v>
      </c>
    </row>
    <row r="53" spans="1:12" ht="12" customHeight="1" x14ac:dyDescent="0.25">
      <c r="A53" s="5"/>
      <c r="B53" s="3"/>
      <c r="C53" s="3"/>
      <c r="D53" s="3"/>
      <c r="E53" s="3"/>
      <c r="F53" s="52"/>
      <c r="G53" s="52"/>
      <c r="H53" s="52"/>
      <c r="I53" s="52"/>
      <c r="J53" s="52"/>
      <c r="K53" s="52"/>
      <c r="L53" s="52"/>
    </row>
    <row r="54" spans="1:12" x14ac:dyDescent="0.25">
      <c r="A54" s="5"/>
      <c r="B54" s="3"/>
      <c r="C54" s="3"/>
      <c r="D54" s="3" t="s">
        <v>73</v>
      </c>
      <c r="E54" s="3"/>
      <c r="F54" s="46">
        <v>469900</v>
      </c>
      <c r="G54" s="46">
        <v>421700</v>
      </c>
      <c r="H54" s="46">
        <v>386900</v>
      </c>
      <c r="I54" s="46">
        <v>351100</v>
      </c>
      <c r="J54" s="46">
        <v>313100</v>
      </c>
      <c r="K54" s="46">
        <v>275500</v>
      </c>
      <c r="L54" s="46">
        <v>243900</v>
      </c>
    </row>
    <row r="55" spans="1:12" x14ac:dyDescent="0.25">
      <c r="A55" s="5"/>
      <c r="B55" s="3"/>
      <c r="C55" s="3"/>
      <c r="D55" s="3"/>
      <c r="E55" s="3" t="s">
        <v>74</v>
      </c>
      <c r="F55" s="46">
        <v>383000</v>
      </c>
      <c r="G55" s="46">
        <v>345600</v>
      </c>
      <c r="H55" s="46">
        <v>318700</v>
      </c>
      <c r="I55" s="46">
        <v>290500</v>
      </c>
      <c r="J55" s="46">
        <v>260500</v>
      </c>
      <c r="K55" s="46">
        <v>230600</v>
      </c>
      <c r="L55" s="46">
        <v>205200</v>
      </c>
    </row>
    <row r="56" spans="1:12" x14ac:dyDescent="0.25">
      <c r="A56" s="4"/>
      <c r="B56" s="3"/>
      <c r="C56" s="3"/>
      <c r="D56" s="3"/>
      <c r="E56" s="3" t="s">
        <v>75</v>
      </c>
      <c r="F56" s="46">
        <v>86900</v>
      </c>
      <c r="G56" s="46">
        <v>76100</v>
      </c>
      <c r="H56" s="46">
        <v>68200</v>
      </c>
      <c r="I56" s="46">
        <v>60600</v>
      </c>
      <c r="J56" s="46">
        <v>52600</v>
      </c>
      <c r="K56" s="46">
        <v>44900</v>
      </c>
      <c r="L56" s="46">
        <v>38700</v>
      </c>
    </row>
    <row r="57" spans="1:12" ht="13.5" customHeight="1" x14ac:dyDescent="0.25">
      <c r="A57" s="4"/>
      <c r="B57" s="3"/>
      <c r="C57" s="3"/>
      <c r="D57" s="3"/>
      <c r="E57" s="3"/>
      <c r="F57" s="52"/>
      <c r="G57" s="52"/>
      <c r="H57" s="52"/>
      <c r="I57" s="52"/>
      <c r="J57" s="52"/>
      <c r="K57" s="52"/>
      <c r="L57" s="52"/>
    </row>
    <row r="58" spans="1:12" x14ac:dyDescent="0.25">
      <c r="A58" s="4"/>
      <c r="B58" s="3"/>
      <c r="C58" s="3"/>
      <c r="D58" s="3" t="s">
        <v>76</v>
      </c>
      <c r="E58" s="3"/>
      <c r="F58" s="46">
        <v>335100</v>
      </c>
      <c r="G58" s="46">
        <v>338800</v>
      </c>
      <c r="H58" s="46">
        <v>387100</v>
      </c>
      <c r="I58" s="46">
        <v>424500</v>
      </c>
      <c r="J58" s="46">
        <v>417300</v>
      </c>
      <c r="K58" s="46">
        <v>398200</v>
      </c>
      <c r="L58" s="46">
        <v>409200</v>
      </c>
    </row>
    <row r="59" spans="1:12" x14ac:dyDescent="0.25">
      <c r="A59" s="5"/>
      <c r="B59" s="3"/>
      <c r="C59" s="3"/>
      <c r="D59" s="3"/>
      <c r="E59" s="3" t="s">
        <v>77</v>
      </c>
      <c r="F59" s="46">
        <v>261900</v>
      </c>
      <c r="G59" s="46">
        <v>264400</v>
      </c>
      <c r="H59" s="46">
        <v>300700</v>
      </c>
      <c r="I59" s="46">
        <v>328200</v>
      </c>
      <c r="J59" s="46">
        <v>322500</v>
      </c>
      <c r="K59" s="46">
        <v>308100</v>
      </c>
      <c r="L59" s="46">
        <v>316100</v>
      </c>
    </row>
    <row r="60" spans="1:12" x14ac:dyDescent="0.25">
      <c r="A60" s="5"/>
      <c r="B60" s="3"/>
      <c r="C60" s="3"/>
      <c r="D60" s="3"/>
      <c r="E60" s="3" t="s">
        <v>78</v>
      </c>
      <c r="F60" s="46">
        <v>73200</v>
      </c>
      <c r="G60" s="46">
        <v>74400</v>
      </c>
      <c r="H60" s="46">
        <v>86400</v>
      </c>
      <c r="I60" s="46">
        <v>96300</v>
      </c>
      <c r="J60" s="46">
        <v>94800</v>
      </c>
      <c r="K60" s="46">
        <v>90100</v>
      </c>
      <c r="L60" s="46">
        <v>93100</v>
      </c>
    </row>
    <row r="61" spans="1:12" ht="13.5" customHeight="1" x14ac:dyDescent="0.25">
      <c r="A61" s="4"/>
      <c r="B61" s="3"/>
      <c r="C61" s="3"/>
      <c r="D61" s="3"/>
      <c r="E61" s="3"/>
      <c r="F61" s="52"/>
      <c r="G61" s="52"/>
      <c r="H61" s="52"/>
      <c r="I61" s="52"/>
      <c r="J61" s="52"/>
      <c r="K61" s="52"/>
      <c r="L61" s="52"/>
    </row>
    <row r="62" spans="1:12" x14ac:dyDescent="0.25">
      <c r="A62" s="4"/>
      <c r="B62" s="3"/>
      <c r="C62" s="3"/>
      <c r="D62" s="24" t="s">
        <v>166</v>
      </c>
      <c r="E62" s="3"/>
      <c r="F62" s="46">
        <v>22400</v>
      </c>
      <c r="G62" s="46">
        <v>22100</v>
      </c>
      <c r="H62" s="46">
        <v>21300</v>
      </c>
      <c r="I62" s="46">
        <v>20500</v>
      </c>
      <c r="J62" s="46">
        <v>20100</v>
      </c>
      <c r="K62" s="46">
        <v>20200</v>
      </c>
      <c r="L62" s="46">
        <v>20300</v>
      </c>
    </row>
    <row r="63" spans="1:12" ht="12.75" customHeight="1" x14ac:dyDescent="0.25">
      <c r="A63" s="4"/>
      <c r="B63" s="3"/>
      <c r="C63" s="3"/>
      <c r="D63" s="3"/>
      <c r="E63" s="3"/>
      <c r="F63" s="52"/>
      <c r="G63" s="52"/>
      <c r="H63" s="52"/>
      <c r="I63" s="52"/>
      <c r="J63" s="52"/>
      <c r="K63" s="52"/>
      <c r="L63" s="52"/>
    </row>
    <row r="64" spans="1:12" x14ac:dyDescent="0.25">
      <c r="A64" s="4"/>
      <c r="B64" s="3"/>
      <c r="C64" s="3"/>
      <c r="D64" s="3" t="s">
        <v>64</v>
      </c>
      <c r="E64" s="3"/>
      <c r="F64" s="46">
        <v>26600</v>
      </c>
      <c r="G64" s="46">
        <v>26300</v>
      </c>
      <c r="H64" s="46">
        <v>26000</v>
      </c>
      <c r="I64" s="46">
        <v>25400</v>
      </c>
      <c r="J64" s="46">
        <v>24900</v>
      </c>
      <c r="K64" s="46">
        <v>24800</v>
      </c>
      <c r="L64" s="46">
        <v>25000</v>
      </c>
    </row>
    <row r="65" spans="1:12" x14ac:dyDescent="0.25">
      <c r="A65" s="5"/>
      <c r="B65" s="3"/>
      <c r="C65" s="3"/>
      <c r="D65" s="3"/>
      <c r="E65" s="3" t="s">
        <v>65</v>
      </c>
      <c r="F65" s="46">
        <v>28200</v>
      </c>
      <c r="G65" s="46">
        <v>27700</v>
      </c>
      <c r="H65" s="46">
        <v>27300</v>
      </c>
      <c r="I65" s="46">
        <v>26500</v>
      </c>
      <c r="J65" s="46">
        <v>25900</v>
      </c>
      <c r="K65" s="46">
        <v>25600</v>
      </c>
      <c r="L65" s="46">
        <v>25700</v>
      </c>
    </row>
    <row r="66" spans="1:12" x14ac:dyDescent="0.25">
      <c r="A66" s="4"/>
      <c r="B66" s="3"/>
      <c r="C66" s="3"/>
      <c r="D66" s="3"/>
      <c r="E66" s="3" t="s">
        <v>66</v>
      </c>
      <c r="F66" s="46">
        <v>19600</v>
      </c>
      <c r="G66" s="46">
        <v>19800</v>
      </c>
      <c r="H66" s="46">
        <v>20000</v>
      </c>
      <c r="I66" s="46">
        <v>20100</v>
      </c>
      <c r="J66" s="46">
        <v>20200</v>
      </c>
      <c r="K66" s="46">
        <v>20500</v>
      </c>
      <c r="L66" s="46">
        <v>21200</v>
      </c>
    </row>
    <row r="67" spans="1:12" ht="15.75" customHeight="1" x14ac:dyDescent="0.25">
      <c r="A67" s="4"/>
      <c r="B67" s="3"/>
      <c r="C67" s="3"/>
      <c r="D67" s="3"/>
      <c r="E67" s="3"/>
      <c r="F67" s="52"/>
      <c r="G67" s="52"/>
      <c r="H67" s="52"/>
      <c r="I67" s="52"/>
      <c r="J67" s="52"/>
      <c r="K67" s="52"/>
      <c r="L67" s="52"/>
    </row>
    <row r="68" spans="1:12" x14ac:dyDescent="0.25">
      <c r="A68" s="4"/>
      <c r="B68" s="3"/>
      <c r="C68" s="3"/>
      <c r="D68" s="3" t="s">
        <v>67</v>
      </c>
      <c r="E68" s="3"/>
      <c r="F68" s="46">
        <v>16500</v>
      </c>
      <c r="G68" s="46">
        <v>16800</v>
      </c>
      <c r="H68" s="46">
        <v>16600</v>
      </c>
      <c r="I68" s="46">
        <v>16400</v>
      </c>
      <c r="J68" s="46">
        <v>16500</v>
      </c>
      <c r="K68" s="46">
        <v>17100</v>
      </c>
      <c r="L68" s="46">
        <v>17500</v>
      </c>
    </row>
    <row r="69" spans="1:12" x14ac:dyDescent="0.25">
      <c r="A69" s="5"/>
      <c r="B69" s="3"/>
      <c r="C69" s="3"/>
      <c r="D69" s="3"/>
      <c r="E69" s="3" t="s">
        <v>68</v>
      </c>
      <c r="F69" s="46">
        <v>16400</v>
      </c>
      <c r="G69" s="46">
        <v>16600</v>
      </c>
      <c r="H69" s="46">
        <v>16200</v>
      </c>
      <c r="I69" s="46">
        <v>16000</v>
      </c>
      <c r="J69" s="46">
        <v>16100</v>
      </c>
      <c r="K69" s="46">
        <v>16400</v>
      </c>
      <c r="L69" s="46">
        <v>16800</v>
      </c>
    </row>
    <row r="70" spans="1:12" x14ac:dyDescent="0.25">
      <c r="A70" s="5"/>
      <c r="B70" s="3"/>
      <c r="C70" s="3"/>
      <c r="D70" s="3"/>
      <c r="E70" s="3" t="s">
        <v>69</v>
      </c>
      <c r="F70" s="46">
        <v>16900</v>
      </c>
      <c r="G70" s="46">
        <v>17700</v>
      </c>
      <c r="H70" s="46">
        <v>17700</v>
      </c>
      <c r="I70" s="46">
        <v>17600</v>
      </c>
      <c r="J70" s="46">
        <v>18200</v>
      </c>
      <c r="K70" s="46">
        <v>19300</v>
      </c>
      <c r="L70" s="46">
        <v>20000</v>
      </c>
    </row>
    <row r="71" spans="1:12" ht="13.5" customHeight="1" x14ac:dyDescent="0.25">
      <c r="A71" s="5"/>
      <c r="B71" s="3"/>
      <c r="C71" s="3"/>
      <c r="D71" s="3"/>
      <c r="E71" s="3"/>
      <c r="F71" s="52"/>
      <c r="G71" s="52"/>
      <c r="H71" s="52"/>
      <c r="I71" s="52"/>
      <c r="J71" s="52"/>
      <c r="K71" s="52"/>
      <c r="L71" s="52"/>
    </row>
    <row r="72" spans="1:12" x14ac:dyDescent="0.25">
      <c r="A72" s="5"/>
      <c r="B72" s="3"/>
      <c r="C72" s="3"/>
      <c r="D72" s="3" t="s">
        <v>58</v>
      </c>
      <c r="E72" s="3"/>
      <c r="F72" s="53">
        <v>0.997154350365</v>
      </c>
      <c r="G72" s="53">
        <v>0.99464719327999995</v>
      </c>
      <c r="H72" s="53">
        <v>0.99659200000000003</v>
      </c>
      <c r="I72" s="53">
        <v>0.99659200000000003</v>
      </c>
      <c r="J72" s="53">
        <v>0.99659200000000003</v>
      </c>
      <c r="K72" s="53">
        <v>0.99659200000000003</v>
      </c>
      <c r="L72" s="53">
        <v>0.99659200000000003</v>
      </c>
    </row>
    <row r="73" spans="1:12" x14ac:dyDescent="0.25">
      <c r="A73" s="5"/>
      <c r="B73" s="3"/>
      <c r="C73" s="3"/>
      <c r="D73" s="3" t="s">
        <v>59</v>
      </c>
      <c r="E73" s="2"/>
      <c r="F73" s="53">
        <v>1.0039018663199999</v>
      </c>
      <c r="G73" s="53">
        <v>1.00010965868</v>
      </c>
      <c r="H73" s="53">
        <v>1.0070119999999998</v>
      </c>
      <c r="I73" s="53">
        <v>1.0000866799999999</v>
      </c>
      <c r="J73" s="53">
        <v>0.99978776000000003</v>
      </c>
      <c r="K73" s="53">
        <v>0.99948884000000005</v>
      </c>
      <c r="L73" s="53">
        <v>0.99918992000000006</v>
      </c>
    </row>
    <row r="74" spans="1:12" ht="13.5" customHeight="1" x14ac:dyDescent="0.25">
      <c r="A74" s="5"/>
      <c r="B74" s="3"/>
      <c r="C74" s="3"/>
      <c r="D74" s="3"/>
      <c r="E74" s="3"/>
      <c r="F74" s="54"/>
      <c r="G74" s="54"/>
      <c r="H74" s="54"/>
      <c r="I74" s="54"/>
      <c r="J74" s="54"/>
      <c r="K74" s="54"/>
      <c r="L74" s="54"/>
    </row>
    <row r="75" spans="1:12" x14ac:dyDescent="0.25">
      <c r="A75" s="4"/>
      <c r="B75" s="3"/>
      <c r="C75" s="3"/>
      <c r="D75" s="3" t="s">
        <v>120</v>
      </c>
      <c r="E75" s="3"/>
      <c r="F75" s="46">
        <v>206</v>
      </c>
      <c r="G75" s="46">
        <v>131</v>
      </c>
      <c r="H75" s="46">
        <v>100</v>
      </c>
      <c r="I75" s="46">
        <v>0</v>
      </c>
      <c r="J75" s="46">
        <v>0</v>
      </c>
      <c r="K75" s="46">
        <v>0</v>
      </c>
      <c r="L75" s="46">
        <v>0</v>
      </c>
    </row>
    <row r="76" spans="1:12" ht="13.5" customHeight="1" x14ac:dyDescent="0.25">
      <c r="A76" s="4"/>
      <c r="B76" s="3"/>
      <c r="C76" s="3"/>
      <c r="D76" s="3"/>
      <c r="E76" s="3"/>
      <c r="F76" s="52"/>
      <c r="G76" s="52"/>
      <c r="H76" s="52"/>
      <c r="I76" s="52"/>
      <c r="J76" s="52"/>
      <c r="K76" s="52"/>
      <c r="L76" s="52"/>
    </row>
    <row r="77" spans="1:12" x14ac:dyDescent="0.25">
      <c r="A77" s="5"/>
      <c r="B77" s="3"/>
      <c r="C77" s="3"/>
      <c r="D77" s="3" t="s">
        <v>21</v>
      </c>
      <c r="E77" s="3"/>
      <c r="F77" s="46">
        <v>13360</v>
      </c>
      <c r="G77" s="46">
        <v>12590</v>
      </c>
      <c r="H77" s="46">
        <v>12000</v>
      </c>
      <c r="I77" s="46">
        <v>11500</v>
      </c>
      <c r="J77" s="46">
        <v>11000</v>
      </c>
      <c r="K77" s="46">
        <v>10700</v>
      </c>
      <c r="L77" s="46">
        <v>10400</v>
      </c>
    </row>
    <row r="78" spans="1:12" x14ac:dyDescent="0.25">
      <c r="A78" s="5"/>
      <c r="B78" s="3"/>
      <c r="C78" s="3"/>
      <c r="D78" s="3" t="s">
        <v>8</v>
      </c>
      <c r="E78" s="3"/>
      <c r="F78" s="46">
        <v>1060</v>
      </c>
      <c r="G78" s="46">
        <v>999</v>
      </c>
      <c r="H78" s="46">
        <v>959</v>
      </c>
      <c r="I78" s="46">
        <v>919</v>
      </c>
      <c r="J78" s="46">
        <v>879</v>
      </c>
      <c r="K78" s="46">
        <v>839</v>
      </c>
      <c r="L78" s="46">
        <v>799</v>
      </c>
    </row>
    <row r="79" spans="1:12" x14ac:dyDescent="0.25">
      <c r="A79" s="4"/>
      <c r="B79" s="3"/>
      <c r="C79" s="3"/>
      <c r="D79" s="3" t="s">
        <v>71</v>
      </c>
      <c r="E79" s="3"/>
      <c r="F79" s="54">
        <v>0.28599999999999998</v>
      </c>
      <c r="G79" s="54">
        <v>0.28299999999999997</v>
      </c>
      <c r="H79" s="54">
        <v>0.28149999999999997</v>
      </c>
      <c r="I79" s="54">
        <v>0.27999999999999997</v>
      </c>
      <c r="J79" s="54">
        <v>0.27849999999999997</v>
      </c>
      <c r="K79" s="54">
        <v>0.27699999999999997</v>
      </c>
      <c r="L79" s="54">
        <v>0.27549999999999997</v>
      </c>
    </row>
    <row r="80" spans="1:12" s="6" customFormat="1" x14ac:dyDescent="0.25">
      <c r="A80" s="4"/>
      <c r="B80" s="21"/>
      <c r="C80" s="3"/>
      <c r="D80" s="3"/>
      <c r="E80" s="3"/>
      <c r="F80" s="59"/>
      <c r="G80" s="65"/>
    </row>
    <row r="81" spans="1:12" ht="16.5" thickBot="1" x14ac:dyDescent="0.3">
      <c r="A81" s="5"/>
      <c r="B81" s="17" t="s">
        <v>138</v>
      </c>
      <c r="C81" s="18"/>
      <c r="D81" s="18"/>
      <c r="E81" s="18"/>
      <c r="F81" s="58"/>
      <c r="G81" s="67"/>
      <c r="H81" s="63"/>
      <c r="I81" s="63"/>
      <c r="J81" s="63"/>
      <c r="K81" s="63"/>
      <c r="L81" s="63"/>
    </row>
    <row r="82" spans="1:12" ht="16.5" thickTop="1" x14ac:dyDescent="0.25">
      <c r="A82" s="5"/>
      <c r="C82" s="5" t="s">
        <v>26</v>
      </c>
      <c r="D82" s="5"/>
      <c r="E82" s="5"/>
      <c r="F82" s="40">
        <v>14225707</v>
      </c>
      <c r="G82" s="40">
        <v>13882783</v>
      </c>
      <c r="H82" s="40">
        <v>13032600</v>
      </c>
      <c r="I82" s="40">
        <v>12455800</v>
      </c>
      <c r="J82" s="40">
        <v>12090600</v>
      </c>
      <c r="K82" s="40">
        <v>11780900</v>
      </c>
      <c r="L82" s="40">
        <v>11324800</v>
      </c>
    </row>
    <row r="83" spans="1:12" ht="12" customHeight="1" x14ac:dyDescent="0.25">
      <c r="A83" s="5"/>
      <c r="C83" s="3"/>
      <c r="D83" s="3"/>
      <c r="E83" s="3"/>
      <c r="F83" s="32"/>
      <c r="G83" s="32"/>
      <c r="H83" s="32"/>
      <c r="I83" s="32"/>
      <c r="J83" s="32"/>
      <c r="K83" s="32"/>
      <c r="L83" s="32"/>
    </row>
    <row r="84" spans="1:12" ht="16.5" customHeight="1" x14ac:dyDescent="0.25">
      <c r="A84" s="5"/>
      <c r="B84" s="3"/>
      <c r="C84" s="3"/>
      <c r="D84" s="3" t="s">
        <v>112</v>
      </c>
      <c r="E84" s="3"/>
      <c r="F84" s="41">
        <v>13271098</v>
      </c>
      <c r="G84" s="41">
        <v>12966744</v>
      </c>
      <c r="H84" s="41">
        <v>12173500</v>
      </c>
      <c r="I84" s="41">
        <v>11632100</v>
      </c>
      <c r="J84" s="41">
        <v>11284800</v>
      </c>
      <c r="K84" s="41">
        <v>10983200</v>
      </c>
      <c r="L84" s="41">
        <v>10535000</v>
      </c>
    </row>
    <row r="85" spans="1:12" x14ac:dyDescent="0.25">
      <c r="A85" s="5"/>
      <c r="C85" s="3"/>
      <c r="D85" s="3" t="s">
        <v>29</v>
      </c>
      <c r="E85" s="3"/>
      <c r="F85" s="41">
        <v>301552</v>
      </c>
      <c r="G85" s="41">
        <v>254280</v>
      </c>
      <c r="H85" s="41">
        <v>210000</v>
      </c>
      <c r="I85" s="41">
        <v>174100</v>
      </c>
      <c r="J85" s="41">
        <v>146100</v>
      </c>
      <c r="K85" s="41">
        <v>123500</v>
      </c>
      <c r="L85" s="41">
        <v>102800</v>
      </c>
    </row>
    <row r="86" spans="1:12" ht="12" customHeight="1" x14ac:dyDescent="0.25">
      <c r="A86" s="5"/>
      <c r="C86" s="3"/>
      <c r="D86" s="3"/>
      <c r="E86" s="3"/>
      <c r="F86" s="32"/>
      <c r="G86" s="32"/>
      <c r="H86" s="32"/>
      <c r="I86" s="32"/>
      <c r="J86" s="32"/>
      <c r="K86" s="32"/>
      <c r="L86" s="32"/>
    </row>
    <row r="87" spans="1:12" ht="16.5" customHeight="1" x14ac:dyDescent="0.25">
      <c r="A87" s="5"/>
      <c r="B87" s="3"/>
      <c r="C87" s="3"/>
      <c r="D87" s="3" t="s">
        <v>28</v>
      </c>
      <c r="E87" s="3"/>
      <c r="F87" s="41">
        <v>312800</v>
      </c>
      <c r="G87" s="41">
        <v>301400</v>
      </c>
      <c r="H87" s="41">
        <v>290100</v>
      </c>
      <c r="I87" s="41">
        <v>278500</v>
      </c>
      <c r="J87" s="41">
        <v>266600</v>
      </c>
      <c r="K87" s="41">
        <v>254900</v>
      </c>
      <c r="L87" s="41">
        <v>243000</v>
      </c>
    </row>
    <row r="88" spans="1:12" x14ac:dyDescent="0.25">
      <c r="A88" s="5"/>
      <c r="C88" s="3"/>
      <c r="D88" s="3" t="s">
        <v>27</v>
      </c>
      <c r="E88" s="3"/>
      <c r="F88" s="41">
        <v>11800</v>
      </c>
      <c r="G88" s="41">
        <v>9800</v>
      </c>
      <c r="H88" s="41">
        <v>8200</v>
      </c>
      <c r="I88" s="41">
        <v>6800</v>
      </c>
      <c r="J88" s="41">
        <v>5700</v>
      </c>
      <c r="K88" s="41">
        <v>4700</v>
      </c>
      <c r="L88" s="41">
        <v>3900</v>
      </c>
    </row>
    <row r="89" spans="1:12" ht="9.75" customHeight="1" x14ac:dyDescent="0.25">
      <c r="A89" s="5"/>
      <c r="C89" s="3"/>
      <c r="D89" s="3"/>
      <c r="E89" s="3"/>
      <c r="F89" s="32"/>
      <c r="G89" s="32"/>
      <c r="H89" s="32"/>
      <c r="I89" s="32"/>
      <c r="J89" s="32"/>
      <c r="K89" s="32"/>
      <c r="L89" s="32"/>
    </row>
    <row r="90" spans="1:12" ht="16.5" customHeight="1" x14ac:dyDescent="0.25">
      <c r="A90" s="5"/>
      <c r="B90" s="3"/>
      <c r="C90" s="3"/>
      <c r="D90" s="3" t="s">
        <v>32</v>
      </c>
      <c r="E90" s="3"/>
      <c r="F90" s="41">
        <v>42400</v>
      </c>
      <c r="G90" s="41">
        <v>43000</v>
      </c>
      <c r="H90" s="41">
        <v>41900</v>
      </c>
      <c r="I90" s="41">
        <v>41700</v>
      </c>
      <c r="J90" s="41">
        <v>42300</v>
      </c>
      <c r="K90" s="41">
        <v>43100</v>
      </c>
      <c r="L90" s="41">
        <v>43300</v>
      </c>
    </row>
    <row r="91" spans="1:12" x14ac:dyDescent="0.25">
      <c r="A91" s="5"/>
      <c r="C91" s="3"/>
      <c r="D91" s="3" t="s">
        <v>33</v>
      </c>
      <c r="E91" s="3"/>
      <c r="F91" s="41">
        <v>25600</v>
      </c>
      <c r="G91" s="41">
        <v>25700</v>
      </c>
      <c r="H91" s="41">
        <v>25500</v>
      </c>
      <c r="I91" s="41">
        <v>25300</v>
      </c>
      <c r="J91" s="41">
        <v>25500</v>
      </c>
      <c r="K91" s="41">
        <v>25900</v>
      </c>
      <c r="L91" s="41">
        <v>26300</v>
      </c>
    </row>
    <row r="92" spans="1:12" ht="9.75" customHeight="1" x14ac:dyDescent="0.25">
      <c r="A92" s="5"/>
      <c r="C92" s="3"/>
      <c r="D92" s="3"/>
      <c r="E92" s="3"/>
      <c r="F92" s="32"/>
      <c r="G92" s="32"/>
      <c r="H92" s="32"/>
      <c r="I92" s="32"/>
      <c r="J92" s="32"/>
      <c r="K92" s="32"/>
      <c r="L92" s="32"/>
    </row>
    <row r="93" spans="1:12" ht="15" customHeight="1" x14ac:dyDescent="0.25">
      <c r="A93" s="5"/>
      <c r="B93" s="3"/>
      <c r="C93" s="3"/>
      <c r="D93" s="3" t="s">
        <v>102</v>
      </c>
      <c r="E93" s="3"/>
      <c r="F93" s="42">
        <v>1.0004309837282925</v>
      </c>
      <c r="G93" s="42">
        <v>1.0004475971349001</v>
      </c>
      <c r="H93" s="42">
        <v>1.0003800280000001</v>
      </c>
      <c r="I93" s="42">
        <v>1.0003800280000001</v>
      </c>
      <c r="J93" s="42">
        <v>1.0003800280000001</v>
      </c>
      <c r="K93" s="42">
        <v>1.0003800280000001</v>
      </c>
      <c r="L93" s="42">
        <v>1.0003800280000001</v>
      </c>
    </row>
    <row r="94" spans="1:12" x14ac:dyDescent="0.25">
      <c r="A94" s="5"/>
      <c r="C94" s="3"/>
      <c r="D94" s="3" t="s">
        <v>103</v>
      </c>
      <c r="E94" s="3"/>
      <c r="F94" s="42">
        <v>1.0043367310934186</v>
      </c>
      <c r="G94" s="42">
        <v>1.0073399999999999</v>
      </c>
      <c r="H94" s="42">
        <v>1.0044999999999999</v>
      </c>
      <c r="I94" s="42">
        <v>1.0044999999999999</v>
      </c>
      <c r="J94" s="42">
        <v>1.0044999999999999</v>
      </c>
      <c r="K94" s="42">
        <v>1.0044999999999999</v>
      </c>
      <c r="L94" s="42">
        <v>1.0044999999999999</v>
      </c>
    </row>
    <row r="95" spans="1:12" ht="12" customHeight="1" x14ac:dyDescent="0.25">
      <c r="A95" s="5"/>
      <c r="C95" s="3"/>
      <c r="D95" s="3"/>
      <c r="E95" s="3"/>
      <c r="F95" s="32"/>
      <c r="G95" s="32"/>
      <c r="H95" s="32"/>
      <c r="I95" s="32"/>
      <c r="J95" s="32"/>
      <c r="K95" s="32"/>
      <c r="L95" s="32"/>
    </row>
    <row r="96" spans="1:12" ht="16.5" customHeight="1" x14ac:dyDescent="0.25">
      <c r="A96" s="5"/>
      <c r="B96" s="3"/>
      <c r="C96" s="3"/>
      <c r="D96" s="3" t="s">
        <v>113</v>
      </c>
      <c r="E96" s="3"/>
      <c r="F96" s="41">
        <v>315561</v>
      </c>
      <c r="G96" s="41">
        <v>324813</v>
      </c>
      <c r="H96" s="41">
        <v>319100</v>
      </c>
      <c r="I96" s="41">
        <v>319200</v>
      </c>
      <c r="J96" s="41">
        <v>326600</v>
      </c>
      <c r="K96" s="41">
        <v>336100</v>
      </c>
      <c r="L96" s="41">
        <v>344300</v>
      </c>
    </row>
    <row r="97" spans="1:12" x14ac:dyDescent="0.25">
      <c r="A97" s="5"/>
      <c r="C97" s="3"/>
      <c r="D97" s="3" t="s">
        <v>41</v>
      </c>
      <c r="E97" s="3"/>
      <c r="F97" s="41">
        <v>96891</v>
      </c>
      <c r="G97" s="41">
        <v>94714</v>
      </c>
      <c r="H97" s="41">
        <v>90500</v>
      </c>
      <c r="I97" s="41">
        <v>89000</v>
      </c>
      <c r="J97" s="41">
        <v>88400</v>
      </c>
      <c r="K97" s="41">
        <v>88900</v>
      </c>
      <c r="L97" s="41">
        <v>89700</v>
      </c>
    </row>
    <row r="98" spans="1:12" ht="12" customHeight="1" x14ac:dyDescent="0.25">
      <c r="A98" s="5"/>
      <c r="C98" s="3"/>
      <c r="D98" s="3"/>
      <c r="E98" s="3"/>
      <c r="F98" s="32"/>
      <c r="G98" s="32"/>
      <c r="H98" s="32"/>
      <c r="I98" s="32"/>
      <c r="J98" s="32"/>
      <c r="K98" s="32"/>
      <c r="L98" s="32"/>
    </row>
    <row r="99" spans="1:12" ht="15" customHeight="1" x14ac:dyDescent="0.25">
      <c r="A99" s="5"/>
      <c r="B99" s="3"/>
      <c r="C99" s="3"/>
      <c r="D99" s="3" t="s">
        <v>30</v>
      </c>
      <c r="E99" s="3"/>
      <c r="F99" s="41">
        <v>3770</v>
      </c>
      <c r="G99" s="41">
        <v>3830</v>
      </c>
      <c r="H99" s="41">
        <v>3690</v>
      </c>
      <c r="I99" s="41">
        <v>3600</v>
      </c>
      <c r="J99" s="41">
        <v>3560</v>
      </c>
      <c r="K99" s="41">
        <v>3530</v>
      </c>
      <c r="L99" s="41">
        <v>3490</v>
      </c>
    </row>
    <row r="100" spans="1:12" x14ac:dyDescent="0.25">
      <c r="A100" s="5"/>
      <c r="C100" s="3"/>
      <c r="D100" s="3" t="s">
        <v>31</v>
      </c>
      <c r="E100" s="3"/>
      <c r="F100" s="41">
        <v>3110</v>
      </c>
      <c r="G100" s="41">
        <v>3000</v>
      </c>
      <c r="H100" s="41">
        <v>2850</v>
      </c>
      <c r="I100" s="41">
        <v>2770</v>
      </c>
      <c r="J100" s="41">
        <v>2720</v>
      </c>
      <c r="K100" s="41">
        <v>2670</v>
      </c>
      <c r="L100" s="41">
        <v>2630</v>
      </c>
    </row>
    <row r="101" spans="1:12" ht="13.5" customHeight="1" x14ac:dyDescent="0.25">
      <c r="A101" s="5"/>
      <c r="C101" s="3"/>
      <c r="D101" s="3"/>
      <c r="E101" s="3"/>
      <c r="F101" s="43"/>
      <c r="G101" s="43"/>
      <c r="H101" s="43"/>
      <c r="I101" s="43"/>
      <c r="J101" s="43"/>
      <c r="K101" s="43"/>
      <c r="L101" s="43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1">
        <v>69900</v>
      </c>
      <c r="G102" s="41">
        <v>73000</v>
      </c>
      <c r="H102" s="41">
        <v>72900</v>
      </c>
      <c r="I102" s="41">
        <v>74500</v>
      </c>
      <c r="J102" s="41">
        <v>77200</v>
      </c>
      <c r="K102" s="41">
        <v>80200</v>
      </c>
      <c r="L102" s="41">
        <v>83000</v>
      </c>
    </row>
    <row r="103" spans="1:12" x14ac:dyDescent="0.25">
      <c r="A103" s="5"/>
      <c r="C103" s="3"/>
      <c r="D103" s="3" t="s">
        <v>35</v>
      </c>
      <c r="E103" s="3"/>
      <c r="F103" s="41">
        <v>25000</v>
      </c>
      <c r="G103" s="41">
        <v>26100</v>
      </c>
      <c r="H103" s="41">
        <v>26500</v>
      </c>
      <c r="I103" s="41">
        <v>26800</v>
      </c>
      <c r="J103" s="41">
        <v>27100</v>
      </c>
      <c r="K103" s="41">
        <v>27700</v>
      </c>
      <c r="L103" s="41">
        <v>28400</v>
      </c>
    </row>
    <row r="104" spans="1:12" ht="9.9499999999999993" customHeight="1" x14ac:dyDescent="0.25">
      <c r="A104" s="5"/>
      <c r="B104" s="3"/>
      <c r="C104" s="3"/>
      <c r="D104" s="3"/>
      <c r="E104" s="3"/>
      <c r="F104" s="34"/>
      <c r="G104" s="34"/>
      <c r="H104" s="34"/>
      <c r="I104" s="34"/>
      <c r="J104" s="34"/>
      <c r="K104" s="34"/>
      <c r="L104" s="34"/>
    </row>
    <row r="105" spans="1:12" x14ac:dyDescent="0.25">
      <c r="A105" s="5"/>
      <c r="C105" s="3"/>
      <c r="D105" s="3" t="s">
        <v>9</v>
      </c>
      <c r="E105" s="3"/>
      <c r="F105" s="43">
        <v>1.195864</v>
      </c>
      <c r="G105" s="43">
        <v>1.161345531447</v>
      </c>
      <c r="H105" s="43">
        <v>1.1879999999999999</v>
      </c>
      <c r="I105" s="43">
        <v>1.1879999999999999</v>
      </c>
      <c r="J105" s="43">
        <v>1.1879999999999999</v>
      </c>
      <c r="K105" s="43">
        <v>1.1879999999999999</v>
      </c>
      <c r="L105" s="43">
        <v>1.1879999999999999</v>
      </c>
    </row>
    <row r="106" spans="1:12" x14ac:dyDescent="0.25">
      <c r="A106" s="5"/>
      <c r="C106" s="3"/>
      <c r="D106" s="3"/>
      <c r="E106" s="3"/>
      <c r="F106" s="34"/>
      <c r="G106" s="34"/>
      <c r="H106" s="34"/>
      <c r="I106" s="34"/>
      <c r="J106" s="34"/>
      <c r="K106" s="34"/>
      <c r="L106" s="34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1">
        <v>174427</v>
      </c>
      <c r="G107" s="41">
        <v>176617</v>
      </c>
      <c r="H107" s="41">
        <v>174600</v>
      </c>
      <c r="I107" s="41">
        <v>176700</v>
      </c>
      <c r="J107" s="41">
        <v>180300</v>
      </c>
      <c r="K107" s="41">
        <v>184600</v>
      </c>
      <c r="L107" s="41">
        <v>188000</v>
      </c>
    </row>
    <row r="108" spans="1:12" x14ac:dyDescent="0.25">
      <c r="A108" s="5"/>
      <c r="C108" s="3"/>
      <c r="D108" s="3" t="s">
        <v>40</v>
      </c>
      <c r="E108" s="3"/>
      <c r="F108" s="41">
        <v>65488</v>
      </c>
      <c r="G108" s="41">
        <v>65216</v>
      </c>
      <c r="H108" s="41">
        <v>64600</v>
      </c>
      <c r="I108" s="41">
        <v>64500</v>
      </c>
      <c r="J108" s="41">
        <v>64200</v>
      </c>
      <c r="K108" s="41">
        <v>64400</v>
      </c>
      <c r="L108" s="41">
        <v>64900</v>
      </c>
    </row>
    <row r="109" spans="1:12" ht="11.25" customHeight="1" x14ac:dyDescent="0.25">
      <c r="A109" s="5"/>
      <c r="C109" s="3"/>
      <c r="D109" s="3"/>
      <c r="E109" s="3"/>
      <c r="F109" s="32"/>
      <c r="G109" s="32"/>
      <c r="H109" s="32"/>
      <c r="I109" s="32"/>
      <c r="J109" s="32"/>
      <c r="K109" s="32"/>
      <c r="L109" s="32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1">
        <v>2660</v>
      </c>
      <c r="G110" s="41">
        <v>2650</v>
      </c>
      <c r="H110" s="41">
        <v>2670</v>
      </c>
      <c r="I110" s="41">
        <v>2670</v>
      </c>
      <c r="J110" s="41">
        <v>2670</v>
      </c>
      <c r="K110" s="41">
        <v>2660</v>
      </c>
      <c r="L110" s="41">
        <v>2650</v>
      </c>
    </row>
    <row r="111" spans="1:12" x14ac:dyDescent="0.25">
      <c r="A111" s="5"/>
      <c r="C111" s="3"/>
      <c r="D111" s="3" t="s">
        <v>37</v>
      </c>
      <c r="E111" s="3"/>
      <c r="F111" s="41">
        <v>2200</v>
      </c>
      <c r="G111" s="41">
        <v>2150</v>
      </c>
      <c r="H111" s="41">
        <v>2130</v>
      </c>
      <c r="I111" s="41">
        <v>2100</v>
      </c>
      <c r="J111" s="41">
        <v>2070</v>
      </c>
      <c r="K111" s="41">
        <v>2030</v>
      </c>
      <c r="L111" s="41">
        <v>1990</v>
      </c>
    </row>
    <row r="112" spans="1:12" ht="12" customHeight="1" x14ac:dyDescent="0.25">
      <c r="A112" s="5"/>
      <c r="C112" s="3"/>
      <c r="D112" s="3"/>
      <c r="E112" s="3"/>
      <c r="F112" s="43"/>
      <c r="G112" s="43"/>
      <c r="H112" s="43"/>
      <c r="I112" s="43"/>
      <c r="J112" s="43"/>
      <c r="K112" s="43"/>
      <c r="L112" s="43"/>
    </row>
    <row r="113" spans="1:12" ht="18" customHeight="1" x14ac:dyDescent="0.25">
      <c r="A113" s="5"/>
      <c r="B113" s="3"/>
      <c r="C113" s="3"/>
      <c r="D113" s="3" t="s">
        <v>38</v>
      </c>
      <c r="E113" s="3"/>
      <c r="F113" s="41">
        <v>64600</v>
      </c>
      <c r="G113" s="41">
        <v>66200</v>
      </c>
      <c r="H113" s="41">
        <v>65600</v>
      </c>
      <c r="I113" s="41">
        <v>66000</v>
      </c>
      <c r="J113" s="41">
        <v>67400</v>
      </c>
      <c r="K113" s="41">
        <v>69300</v>
      </c>
      <c r="L113" s="41">
        <v>70900</v>
      </c>
    </row>
    <row r="114" spans="1:12" ht="18.75" customHeight="1" x14ac:dyDescent="0.25">
      <c r="A114" s="5"/>
      <c r="C114" s="3"/>
      <c r="D114" s="3" t="s">
        <v>39</v>
      </c>
      <c r="E114" s="3"/>
      <c r="F114" s="41">
        <v>29600</v>
      </c>
      <c r="G114" s="41">
        <v>30100</v>
      </c>
      <c r="H114" s="41">
        <v>30300</v>
      </c>
      <c r="I114" s="41">
        <v>30600</v>
      </c>
      <c r="J114" s="41">
        <v>31000</v>
      </c>
      <c r="K114" s="41">
        <v>31600</v>
      </c>
      <c r="L114" s="41">
        <v>32500</v>
      </c>
    </row>
    <row r="115" spans="1:12" ht="13.5" customHeight="1" x14ac:dyDescent="0.25">
      <c r="A115" s="5"/>
      <c r="C115" s="3"/>
      <c r="D115" s="3"/>
      <c r="E115" s="3"/>
      <c r="F115" s="34"/>
      <c r="G115" s="34"/>
      <c r="H115" s="34"/>
      <c r="I115" s="34"/>
      <c r="J115" s="34"/>
      <c r="K115" s="34"/>
      <c r="L115" s="34"/>
    </row>
    <row r="116" spans="1:12" x14ac:dyDescent="0.25">
      <c r="A116" s="5"/>
      <c r="C116" s="3"/>
      <c r="D116" s="3" t="s">
        <v>10</v>
      </c>
      <c r="E116" s="3"/>
      <c r="F116" s="43">
        <v>1.0127525252525253</v>
      </c>
      <c r="G116" s="43">
        <v>1.0065404249999998</v>
      </c>
      <c r="H116" s="43">
        <v>0.99699000000000004</v>
      </c>
      <c r="I116" s="43">
        <v>1.002</v>
      </c>
      <c r="J116" s="43">
        <v>1.002</v>
      </c>
      <c r="K116" s="43">
        <v>1.002</v>
      </c>
      <c r="L116" s="43">
        <v>1.002</v>
      </c>
    </row>
    <row r="117" spans="1:12" ht="11.25" customHeight="1" x14ac:dyDescent="0.25">
      <c r="A117" s="5"/>
      <c r="C117" s="3"/>
      <c r="D117" s="3"/>
      <c r="E117" s="3"/>
      <c r="F117" s="42"/>
      <c r="G117" s="42"/>
      <c r="H117" s="42"/>
      <c r="I117" s="42"/>
      <c r="J117" s="42"/>
      <c r="K117" s="42"/>
      <c r="L117" s="42"/>
    </row>
    <row r="118" spans="1:12" ht="24.95" customHeight="1" x14ac:dyDescent="0.25">
      <c r="A118" s="4"/>
      <c r="B118" s="21"/>
      <c r="C118" s="3" t="s">
        <v>22</v>
      </c>
      <c r="D118" s="3"/>
      <c r="E118" s="3"/>
      <c r="F118" s="41">
        <v>690</v>
      </c>
      <c r="G118" s="41">
        <v>399</v>
      </c>
      <c r="H118" s="41">
        <v>300</v>
      </c>
      <c r="I118" s="41">
        <v>200</v>
      </c>
      <c r="J118" s="41">
        <v>200</v>
      </c>
      <c r="K118" s="41">
        <v>200</v>
      </c>
      <c r="L118" s="41">
        <v>100</v>
      </c>
    </row>
    <row r="119" spans="1:12" s="6" customFormat="1" ht="13.5" customHeight="1" x14ac:dyDescent="0.25">
      <c r="A119" s="4"/>
      <c r="B119" s="21"/>
      <c r="C119" s="3"/>
      <c r="D119" s="3"/>
      <c r="E119" s="3"/>
      <c r="F119" s="57"/>
      <c r="G119" s="68"/>
    </row>
    <row r="120" spans="1:12" s="6" customFormat="1" ht="16.5" thickBot="1" x14ac:dyDescent="0.3">
      <c r="A120" s="4"/>
      <c r="B120" s="17" t="s">
        <v>139</v>
      </c>
      <c r="C120" s="18"/>
      <c r="D120" s="18"/>
      <c r="E120" s="18"/>
      <c r="F120" s="58"/>
      <c r="G120" s="67"/>
      <c r="H120" s="63"/>
      <c r="I120" s="63"/>
      <c r="J120" s="63"/>
      <c r="K120" s="63"/>
      <c r="L120" s="63"/>
    </row>
    <row r="121" spans="1:12" ht="18.75" customHeight="1" thickTop="1" x14ac:dyDescent="0.25">
      <c r="A121" s="5"/>
      <c r="B121" s="3"/>
      <c r="C121" s="4" t="s">
        <v>26</v>
      </c>
      <c r="D121" s="4"/>
      <c r="E121" s="4"/>
      <c r="F121" s="44">
        <v>7948605.0788288144</v>
      </c>
      <c r="G121" s="44">
        <v>8182270.9883902073</v>
      </c>
      <c r="H121" s="44">
        <v>8387100</v>
      </c>
      <c r="I121" s="44">
        <v>8267300</v>
      </c>
      <c r="J121" s="44">
        <v>7801900</v>
      </c>
      <c r="K121" s="44">
        <v>7417500</v>
      </c>
      <c r="L121" s="44">
        <v>7255000</v>
      </c>
    </row>
    <row r="122" spans="1:12" x14ac:dyDescent="0.25">
      <c r="A122" s="5"/>
      <c r="C122" s="3" t="s">
        <v>85</v>
      </c>
      <c r="D122" s="3"/>
      <c r="E122" s="3"/>
      <c r="F122" s="39">
        <v>7894600</v>
      </c>
      <c r="G122" s="39">
        <v>8125200</v>
      </c>
      <c r="H122" s="39">
        <v>8329000</v>
      </c>
      <c r="I122" s="39">
        <v>8209200</v>
      </c>
      <c r="J122" s="39">
        <v>7743800</v>
      </c>
      <c r="K122" s="39">
        <v>7359400</v>
      </c>
      <c r="L122" s="39">
        <v>7196900</v>
      </c>
    </row>
    <row r="123" spans="1:12" x14ac:dyDescent="0.25">
      <c r="A123" s="5"/>
      <c r="C123" s="3"/>
      <c r="D123" s="3" t="s">
        <v>86</v>
      </c>
      <c r="E123" s="3"/>
      <c r="F123" s="39">
        <v>7883400</v>
      </c>
      <c r="G123" s="39">
        <v>8115700</v>
      </c>
      <c r="H123" s="39">
        <v>8320500</v>
      </c>
      <c r="I123" s="39">
        <v>8201700</v>
      </c>
      <c r="J123" s="39">
        <v>7737300</v>
      </c>
      <c r="K123" s="39">
        <v>7353700</v>
      </c>
      <c r="L123" s="39">
        <v>7191900</v>
      </c>
    </row>
    <row r="124" spans="1:12" x14ac:dyDescent="0.25">
      <c r="A124" s="5"/>
      <c r="C124" s="3"/>
      <c r="D124" s="3" t="s">
        <v>88</v>
      </c>
      <c r="E124" s="3"/>
      <c r="F124" s="39">
        <v>11200</v>
      </c>
      <c r="G124" s="39">
        <v>9500</v>
      </c>
      <c r="H124" s="39">
        <v>8500</v>
      </c>
      <c r="I124" s="39">
        <v>7500</v>
      </c>
      <c r="J124" s="39">
        <v>6500</v>
      </c>
      <c r="K124" s="39">
        <v>5700</v>
      </c>
      <c r="L124" s="39">
        <v>5000</v>
      </c>
    </row>
    <row r="125" spans="1:12" ht="9.9499999999999993" customHeight="1" x14ac:dyDescent="0.25">
      <c r="A125" s="5"/>
      <c r="B125" s="3"/>
      <c r="C125" s="3"/>
      <c r="D125" s="3"/>
      <c r="E125" s="3"/>
      <c r="F125" s="38"/>
      <c r="G125" s="38"/>
      <c r="H125" s="38"/>
      <c r="I125" s="38"/>
      <c r="J125" s="38"/>
      <c r="K125" s="38"/>
      <c r="L125" s="38"/>
    </row>
    <row r="126" spans="1:12" x14ac:dyDescent="0.25">
      <c r="A126" s="5"/>
      <c r="C126" s="3" t="s">
        <v>87</v>
      </c>
      <c r="D126" s="3"/>
      <c r="E126" s="3"/>
      <c r="F126" s="39">
        <v>54000</v>
      </c>
      <c r="G126" s="39">
        <v>57000</v>
      </c>
      <c r="H126" s="39">
        <v>58100</v>
      </c>
      <c r="I126" s="39">
        <v>58100</v>
      </c>
      <c r="J126" s="39">
        <v>58100</v>
      </c>
      <c r="K126" s="39">
        <v>58100</v>
      </c>
      <c r="L126" s="39">
        <v>58100</v>
      </c>
    </row>
    <row r="127" spans="1:12" x14ac:dyDescent="0.25">
      <c r="A127" s="5"/>
      <c r="C127" s="3"/>
      <c r="D127" s="3"/>
      <c r="E127" s="3"/>
      <c r="F127" s="38"/>
      <c r="G127" s="38"/>
      <c r="H127" s="38"/>
      <c r="I127" s="38"/>
      <c r="J127" s="38"/>
      <c r="K127" s="38"/>
      <c r="L127" s="38"/>
    </row>
    <row r="128" spans="1:12" x14ac:dyDescent="0.25">
      <c r="A128" s="5"/>
      <c r="C128" s="3" t="s">
        <v>167</v>
      </c>
      <c r="D128" s="3"/>
      <c r="E128" s="3"/>
      <c r="F128" s="39">
        <v>264700</v>
      </c>
      <c r="G128" s="39">
        <v>271700</v>
      </c>
      <c r="H128" s="39">
        <v>274600</v>
      </c>
      <c r="I128" s="39">
        <v>267900</v>
      </c>
      <c r="J128" s="39">
        <v>255700</v>
      </c>
      <c r="K128" s="39">
        <v>245000</v>
      </c>
      <c r="L128" s="39">
        <v>238200</v>
      </c>
    </row>
    <row r="129" spans="1:12" x14ac:dyDescent="0.25">
      <c r="A129" s="5"/>
      <c r="C129" s="3"/>
      <c r="D129" s="3" t="s">
        <v>11</v>
      </c>
      <c r="E129" s="3"/>
      <c r="F129" s="39">
        <v>264400</v>
      </c>
      <c r="G129" s="39">
        <v>271500</v>
      </c>
      <c r="H129" s="39">
        <v>274400</v>
      </c>
      <c r="I129" s="39">
        <v>267700</v>
      </c>
      <c r="J129" s="39">
        <v>255500</v>
      </c>
      <c r="K129" s="39">
        <v>244900</v>
      </c>
      <c r="L129" s="39">
        <v>238100</v>
      </c>
    </row>
    <row r="130" spans="1:12" x14ac:dyDescent="0.25">
      <c r="A130" s="5"/>
      <c r="C130" s="3"/>
      <c r="D130" s="3" t="s">
        <v>89</v>
      </c>
      <c r="E130" s="3"/>
      <c r="F130" s="39">
        <v>300</v>
      </c>
      <c r="G130" s="39">
        <v>200</v>
      </c>
      <c r="H130" s="39">
        <v>200</v>
      </c>
      <c r="I130" s="39">
        <v>200</v>
      </c>
      <c r="J130" s="39">
        <v>200</v>
      </c>
      <c r="K130" s="39">
        <v>100</v>
      </c>
      <c r="L130" s="39">
        <v>100</v>
      </c>
    </row>
    <row r="131" spans="1:12" x14ac:dyDescent="0.25">
      <c r="A131" s="5"/>
      <c r="C131" s="3"/>
      <c r="D131" s="3"/>
      <c r="E131" s="3"/>
      <c r="F131" s="37"/>
      <c r="G131" s="37"/>
      <c r="H131" s="37"/>
      <c r="I131" s="37"/>
      <c r="J131" s="37"/>
      <c r="K131" s="37"/>
      <c r="L131" s="37"/>
    </row>
    <row r="132" spans="1:12" x14ac:dyDescent="0.25">
      <c r="A132" s="5"/>
      <c r="C132" s="3"/>
      <c r="D132" s="3" t="s">
        <v>168</v>
      </c>
      <c r="E132" s="3"/>
      <c r="F132" s="48">
        <v>209600</v>
      </c>
      <c r="G132" s="48">
        <v>213400</v>
      </c>
      <c r="H132" s="48">
        <v>214200</v>
      </c>
      <c r="I132" s="48">
        <v>207900</v>
      </c>
      <c r="J132" s="48">
        <v>197400</v>
      </c>
      <c r="K132" s="48">
        <v>188400</v>
      </c>
      <c r="L132" s="48">
        <v>182500</v>
      </c>
    </row>
    <row r="133" spans="1:12" x14ac:dyDescent="0.25">
      <c r="A133" s="5"/>
      <c r="C133" s="3"/>
      <c r="D133" s="3" t="s">
        <v>169</v>
      </c>
      <c r="E133" s="3"/>
      <c r="F133" s="48">
        <v>55100</v>
      </c>
      <c r="G133" s="48">
        <v>58300</v>
      </c>
      <c r="H133" s="48">
        <v>60400</v>
      </c>
      <c r="I133" s="48">
        <v>60000</v>
      </c>
      <c r="J133" s="48">
        <v>58300</v>
      </c>
      <c r="K133" s="48">
        <v>56600</v>
      </c>
      <c r="L133" s="48">
        <v>55700</v>
      </c>
    </row>
    <row r="134" spans="1:12" x14ac:dyDescent="0.25">
      <c r="A134" s="5"/>
      <c r="C134" s="3"/>
      <c r="D134" s="3"/>
      <c r="E134" s="3"/>
      <c r="F134" s="37"/>
      <c r="G134" s="37"/>
      <c r="H134" s="37"/>
      <c r="I134" s="37"/>
      <c r="J134" s="37"/>
      <c r="K134" s="37"/>
      <c r="L134" s="37"/>
    </row>
    <row r="135" spans="1:12" x14ac:dyDescent="0.25">
      <c r="A135" s="5"/>
      <c r="C135" s="3" t="s">
        <v>12</v>
      </c>
      <c r="D135" s="3"/>
      <c r="E135" s="3"/>
      <c r="F135" s="39">
        <v>28590</v>
      </c>
      <c r="G135" s="39">
        <v>29020</v>
      </c>
      <c r="H135" s="39">
        <v>29530</v>
      </c>
      <c r="I135" s="39">
        <v>29840</v>
      </c>
      <c r="J135" s="39">
        <v>29490</v>
      </c>
      <c r="K135" s="39">
        <v>29250</v>
      </c>
      <c r="L135" s="39">
        <v>29420</v>
      </c>
    </row>
    <row r="136" spans="1:12" x14ac:dyDescent="0.25">
      <c r="A136" s="5"/>
      <c r="C136" s="3"/>
      <c r="D136" s="3" t="s">
        <v>13</v>
      </c>
      <c r="E136" s="3"/>
      <c r="F136" s="39">
        <v>28580</v>
      </c>
      <c r="G136" s="39">
        <v>29010</v>
      </c>
      <c r="H136" s="39">
        <v>29520</v>
      </c>
      <c r="I136" s="39">
        <v>29840</v>
      </c>
      <c r="J136" s="39">
        <v>29480</v>
      </c>
      <c r="K136" s="39">
        <v>29240</v>
      </c>
      <c r="L136" s="39">
        <v>29420</v>
      </c>
    </row>
    <row r="137" spans="1:12" x14ac:dyDescent="0.25">
      <c r="A137" s="5"/>
      <c r="C137" s="3"/>
      <c r="D137" s="3" t="s">
        <v>90</v>
      </c>
      <c r="E137" s="3"/>
      <c r="F137" s="39">
        <v>37840</v>
      </c>
      <c r="G137" s="39">
        <v>37970</v>
      </c>
      <c r="H137" s="39">
        <v>38490</v>
      </c>
      <c r="I137" s="39">
        <v>39000</v>
      </c>
      <c r="J137" s="39">
        <v>39340</v>
      </c>
      <c r="K137" s="39">
        <v>39690</v>
      </c>
      <c r="L137" s="39">
        <v>40140</v>
      </c>
    </row>
    <row r="138" spans="1:12" ht="12" customHeight="1" x14ac:dyDescent="0.25">
      <c r="A138" s="5"/>
      <c r="B138" s="3"/>
      <c r="C138" s="3"/>
      <c r="D138" s="3"/>
      <c r="E138" s="3"/>
      <c r="F138" s="37"/>
      <c r="G138" s="37"/>
      <c r="H138" s="37"/>
      <c r="I138" s="37"/>
      <c r="J138" s="37"/>
      <c r="K138" s="37"/>
      <c r="L138" s="37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8">
        <v>28500</v>
      </c>
      <c r="G139" s="48">
        <v>29860</v>
      </c>
      <c r="H139" s="48">
        <v>30360</v>
      </c>
      <c r="I139" s="48">
        <v>30680</v>
      </c>
      <c r="J139" s="48">
        <v>30320</v>
      </c>
      <c r="K139" s="48">
        <v>30070</v>
      </c>
      <c r="L139" s="48">
        <v>30240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8">
        <v>25510</v>
      </c>
      <c r="G140" s="48">
        <v>25930</v>
      </c>
      <c r="H140" s="48">
        <v>26600</v>
      </c>
      <c r="I140" s="48">
        <v>26920</v>
      </c>
      <c r="J140" s="48">
        <v>26670</v>
      </c>
      <c r="K140" s="48">
        <v>26510</v>
      </c>
      <c r="L140" s="48">
        <v>26730</v>
      </c>
    </row>
    <row r="141" spans="1:12" ht="9.9499999999999993" customHeight="1" x14ac:dyDescent="0.25">
      <c r="A141" s="5"/>
      <c r="B141" s="3"/>
      <c r="C141" s="3"/>
      <c r="D141" s="3"/>
      <c r="E141" s="3"/>
      <c r="F141" s="37"/>
      <c r="G141" s="37"/>
      <c r="H141" s="37"/>
      <c r="I141" s="37"/>
      <c r="J141" s="37"/>
      <c r="K141" s="37"/>
      <c r="L141" s="37"/>
    </row>
    <row r="142" spans="1:12" x14ac:dyDescent="0.25">
      <c r="A142" s="5"/>
      <c r="C142" s="3" t="s">
        <v>91</v>
      </c>
      <c r="D142" s="3"/>
      <c r="E142" s="3"/>
      <c r="F142" s="50">
        <v>1.0432897000000001</v>
      </c>
      <c r="G142" s="50">
        <v>1.0302606999999999</v>
      </c>
      <c r="H142" s="50">
        <v>1.0269999999999999</v>
      </c>
      <c r="I142" s="50">
        <v>1.0269999999999999</v>
      </c>
      <c r="J142" s="50">
        <v>1.0269999999999999</v>
      </c>
      <c r="K142" s="50">
        <v>1.0269999999999999</v>
      </c>
      <c r="L142" s="50">
        <v>1.0269999999999999</v>
      </c>
    </row>
    <row r="143" spans="1:12" ht="12.75" customHeight="1" x14ac:dyDescent="0.25">
      <c r="A143" s="5"/>
      <c r="C143" s="3"/>
      <c r="D143" s="3"/>
      <c r="E143" s="3"/>
      <c r="F143" s="38"/>
      <c r="G143" s="38"/>
      <c r="H143" s="38"/>
      <c r="I143" s="38"/>
      <c r="J143" s="38"/>
      <c r="K143" s="38"/>
      <c r="L143" s="38"/>
    </row>
    <row r="144" spans="1:12" x14ac:dyDescent="0.25">
      <c r="A144" s="5"/>
      <c r="C144" s="3" t="s">
        <v>14</v>
      </c>
      <c r="D144" s="3"/>
      <c r="E144" s="3"/>
      <c r="F144" s="39">
        <v>2100</v>
      </c>
      <c r="G144" s="39">
        <v>2200</v>
      </c>
      <c r="H144" s="39">
        <v>2200</v>
      </c>
      <c r="I144" s="39">
        <v>2200</v>
      </c>
      <c r="J144" s="39">
        <v>2200</v>
      </c>
      <c r="K144" s="39">
        <v>2200</v>
      </c>
      <c r="L144" s="39">
        <v>2200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9">
        <v>23880</v>
      </c>
      <c r="G145" s="39">
        <v>24720</v>
      </c>
      <c r="H145" s="39">
        <v>24720</v>
      </c>
      <c r="I145" s="39">
        <v>24720</v>
      </c>
      <c r="J145" s="39">
        <v>24720</v>
      </c>
      <c r="K145" s="39">
        <v>24720</v>
      </c>
      <c r="L145" s="39">
        <v>24720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57"/>
      <c r="G146" s="68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58"/>
      <c r="G147" s="67"/>
      <c r="H147" s="63"/>
      <c r="I147" s="63"/>
      <c r="J147" s="63"/>
      <c r="K147" s="63"/>
      <c r="L147" s="63"/>
    </row>
    <row r="148" spans="1:12" ht="16.5" thickTop="1" x14ac:dyDescent="0.25">
      <c r="A148" s="5"/>
      <c r="C148" s="5" t="s">
        <v>26</v>
      </c>
      <c r="D148" s="5"/>
      <c r="E148" s="5"/>
      <c r="F148" s="47">
        <v>587748.8660900729</v>
      </c>
      <c r="G148" s="47">
        <v>658345.58863739111</v>
      </c>
      <c r="H148" s="47">
        <v>711100</v>
      </c>
      <c r="I148" s="47">
        <v>748300</v>
      </c>
      <c r="J148" s="47">
        <v>784200</v>
      </c>
      <c r="K148" s="47">
        <v>807000</v>
      </c>
      <c r="L148" s="47">
        <v>838500</v>
      </c>
    </row>
    <row r="149" spans="1:12" x14ac:dyDescent="0.25">
      <c r="A149" s="5"/>
      <c r="C149" s="3" t="s">
        <v>106</v>
      </c>
      <c r="D149" s="3"/>
      <c r="E149" s="3"/>
      <c r="F149" s="48">
        <v>587700</v>
      </c>
      <c r="G149" s="48">
        <v>658300</v>
      </c>
      <c r="H149" s="48">
        <v>711100</v>
      </c>
      <c r="I149" s="48">
        <v>748300</v>
      </c>
      <c r="J149" s="48">
        <v>784200</v>
      </c>
      <c r="K149" s="48">
        <v>807000</v>
      </c>
      <c r="L149" s="48">
        <v>838500</v>
      </c>
    </row>
    <row r="150" spans="1:12" x14ac:dyDescent="0.25">
      <c r="A150" s="5"/>
      <c r="C150" s="3"/>
      <c r="D150" s="3"/>
      <c r="E150" s="3" t="s">
        <v>127</v>
      </c>
      <c r="F150" s="48">
        <v>295800</v>
      </c>
      <c r="G150" s="48">
        <v>333000</v>
      </c>
      <c r="H150" s="48">
        <v>366800</v>
      </c>
      <c r="I150" s="48">
        <v>376600</v>
      </c>
      <c r="J150" s="48">
        <v>386100</v>
      </c>
      <c r="K150" s="48">
        <v>381300</v>
      </c>
      <c r="L150" s="48">
        <v>384000</v>
      </c>
    </row>
    <row r="151" spans="1:12" x14ac:dyDescent="0.25">
      <c r="A151" s="5"/>
      <c r="C151" s="3"/>
      <c r="D151" s="3"/>
      <c r="E151" s="3" t="s">
        <v>128</v>
      </c>
      <c r="F151" s="48">
        <v>292000</v>
      </c>
      <c r="G151" s="48">
        <v>325300</v>
      </c>
      <c r="H151" s="48">
        <v>344400</v>
      </c>
      <c r="I151" s="48">
        <v>371700</v>
      </c>
      <c r="J151" s="48">
        <v>398100</v>
      </c>
      <c r="K151" s="48">
        <v>425700</v>
      </c>
      <c r="L151" s="48">
        <v>454500</v>
      </c>
    </row>
    <row r="152" spans="1:12" x14ac:dyDescent="0.25">
      <c r="A152" s="5"/>
      <c r="C152" s="3"/>
      <c r="D152" s="3"/>
      <c r="E152" s="3"/>
      <c r="F152" s="48"/>
      <c r="G152" s="48"/>
      <c r="H152" s="48"/>
      <c r="I152" s="48"/>
      <c r="J152" s="48"/>
      <c r="K152" s="48"/>
      <c r="L152" s="48"/>
    </row>
    <row r="153" spans="1:12" x14ac:dyDescent="0.25">
      <c r="A153" s="5"/>
      <c r="C153" s="3" t="s">
        <v>84</v>
      </c>
      <c r="D153" s="3"/>
      <c r="E153" s="3"/>
      <c r="F153" s="48">
        <v>15100</v>
      </c>
      <c r="G153" s="48">
        <v>16500</v>
      </c>
      <c r="H153" s="48">
        <v>17600</v>
      </c>
      <c r="I153" s="48">
        <v>18400</v>
      </c>
      <c r="J153" s="48">
        <v>19100</v>
      </c>
      <c r="K153" s="48">
        <v>19600</v>
      </c>
      <c r="L153" s="48">
        <v>20100</v>
      </c>
    </row>
    <row r="154" spans="1:12" x14ac:dyDescent="0.25">
      <c r="A154" s="5"/>
      <c r="C154" s="3"/>
      <c r="D154" s="3"/>
      <c r="E154" s="3" t="s">
        <v>129</v>
      </c>
      <c r="F154" s="48">
        <v>3300</v>
      </c>
      <c r="G154" s="48">
        <v>3700</v>
      </c>
      <c r="H154" s="48">
        <v>4100</v>
      </c>
      <c r="I154" s="48">
        <v>4300</v>
      </c>
      <c r="J154" s="48">
        <v>4300</v>
      </c>
      <c r="K154" s="48">
        <v>4200</v>
      </c>
      <c r="L154" s="48">
        <v>4200</v>
      </c>
    </row>
    <row r="155" spans="1:12" x14ac:dyDescent="0.25">
      <c r="A155" s="5"/>
      <c r="C155" s="3"/>
      <c r="D155" s="3"/>
      <c r="E155" s="3" t="s">
        <v>130</v>
      </c>
      <c r="F155" s="48">
        <v>11800</v>
      </c>
      <c r="G155" s="48">
        <v>12800</v>
      </c>
      <c r="H155" s="48">
        <v>13500</v>
      </c>
      <c r="I155" s="48">
        <v>14200</v>
      </c>
      <c r="J155" s="48">
        <v>14800</v>
      </c>
      <c r="K155" s="48">
        <v>15400</v>
      </c>
      <c r="L155" s="48">
        <v>16000</v>
      </c>
    </row>
    <row r="156" spans="1:12" x14ac:dyDescent="0.25">
      <c r="A156" s="5"/>
      <c r="C156" s="3"/>
      <c r="D156" s="3"/>
      <c r="E156" s="3"/>
      <c r="F156" s="48"/>
      <c r="G156" s="48"/>
      <c r="H156" s="48"/>
      <c r="I156" s="48"/>
      <c r="J156" s="48"/>
      <c r="K156" s="48"/>
      <c r="L156" s="48"/>
    </row>
    <row r="157" spans="1:12" x14ac:dyDescent="0.25">
      <c r="A157" s="5"/>
      <c r="C157" s="3" t="s">
        <v>105</v>
      </c>
      <c r="D157" s="3"/>
      <c r="E157" s="3"/>
      <c r="F157" s="48">
        <v>37110</v>
      </c>
      <c r="G157" s="48">
        <v>38060</v>
      </c>
      <c r="H157" s="48">
        <v>38480</v>
      </c>
      <c r="I157" s="48">
        <v>38810</v>
      </c>
      <c r="J157" s="48">
        <v>39260</v>
      </c>
      <c r="K157" s="48">
        <v>39420</v>
      </c>
      <c r="L157" s="48">
        <v>39840</v>
      </c>
    </row>
    <row r="158" spans="1:12" x14ac:dyDescent="0.25">
      <c r="A158" s="5"/>
      <c r="C158" s="3"/>
      <c r="D158" s="3"/>
      <c r="E158" s="3" t="s">
        <v>131</v>
      </c>
      <c r="F158" s="48">
        <v>86140</v>
      </c>
      <c r="G158" s="48">
        <v>85680</v>
      </c>
      <c r="H158" s="48">
        <v>84290</v>
      </c>
      <c r="I158" s="48">
        <v>84280</v>
      </c>
      <c r="J158" s="48">
        <v>85180</v>
      </c>
      <c r="K158" s="48">
        <v>86650</v>
      </c>
      <c r="L158" s="48">
        <v>88350</v>
      </c>
    </row>
    <row r="159" spans="1:12" x14ac:dyDescent="0.25">
      <c r="A159" s="5"/>
      <c r="C159" s="3"/>
      <c r="D159" s="3"/>
      <c r="E159" s="3" t="s">
        <v>132</v>
      </c>
      <c r="F159" s="48">
        <v>23530</v>
      </c>
      <c r="G159" s="48">
        <v>24260</v>
      </c>
      <c r="H159" s="48">
        <v>24370</v>
      </c>
      <c r="I159" s="48">
        <v>25090</v>
      </c>
      <c r="J159" s="48">
        <v>25780</v>
      </c>
      <c r="K159" s="48">
        <v>26490</v>
      </c>
      <c r="L159" s="48">
        <v>27220</v>
      </c>
    </row>
    <row r="160" spans="1:12" x14ac:dyDescent="0.25">
      <c r="A160" s="5"/>
      <c r="C160" s="85"/>
      <c r="D160" s="85"/>
      <c r="E160" s="85"/>
      <c r="F160" s="48"/>
      <c r="G160" s="48"/>
      <c r="H160" s="48"/>
      <c r="I160" s="48"/>
      <c r="J160" s="48"/>
      <c r="K160" s="48"/>
      <c r="L160" s="48"/>
    </row>
    <row r="161" spans="1:14" ht="24.95" customHeight="1" x14ac:dyDescent="0.25">
      <c r="A161" s="4"/>
      <c r="B161" s="21"/>
      <c r="C161" s="84" t="s">
        <v>104</v>
      </c>
      <c r="D161" s="84"/>
      <c r="E161" s="84"/>
      <c r="F161" s="49">
        <v>1.0520320000000001</v>
      </c>
      <c r="G161" s="49">
        <v>1.048087</v>
      </c>
      <c r="H161" s="49">
        <v>1.05</v>
      </c>
      <c r="I161" s="49">
        <v>1.0463640000000001</v>
      </c>
      <c r="J161" s="49">
        <v>1.0463640000000001</v>
      </c>
      <c r="K161" s="49">
        <v>1.0463640000000001</v>
      </c>
      <c r="L161" s="49">
        <v>1.0463640000000001</v>
      </c>
    </row>
    <row r="162" spans="1:14" x14ac:dyDescent="0.25">
      <c r="A162" s="5"/>
      <c r="B162" s="21"/>
      <c r="C162" s="3"/>
      <c r="D162" s="3"/>
      <c r="E162" s="3"/>
      <c r="F162" s="57"/>
      <c r="G162" s="68"/>
      <c r="H162" s="38"/>
      <c r="I162" s="38"/>
      <c r="J162" s="38"/>
      <c r="K162" s="38"/>
      <c r="L162" s="38"/>
    </row>
    <row r="163" spans="1:14" ht="16.5" thickBot="1" x14ac:dyDescent="0.3">
      <c r="A163" s="5"/>
      <c r="B163" s="17" t="s">
        <v>149</v>
      </c>
      <c r="C163" s="18"/>
      <c r="D163" s="18"/>
      <c r="E163" s="18"/>
      <c r="F163" s="58"/>
      <c r="G163" s="67"/>
      <c r="H163" s="63"/>
      <c r="I163" s="63"/>
      <c r="J163" s="63"/>
      <c r="K163" s="63"/>
      <c r="L163" s="63"/>
    </row>
    <row r="164" spans="1:14" ht="16.5" thickTop="1" x14ac:dyDescent="0.25">
      <c r="A164" s="5"/>
      <c r="C164" s="5" t="s">
        <v>26</v>
      </c>
      <c r="D164" s="5"/>
      <c r="E164" s="5"/>
      <c r="F164" s="31">
        <v>544157</v>
      </c>
      <c r="G164" s="31">
        <v>510757</v>
      </c>
      <c r="H164" s="44">
        <v>535986</v>
      </c>
      <c r="I164" s="44">
        <v>540794</v>
      </c>
      <c r="J164" s="44">
        <v>547180</v>
      </c>
      <c r="K164" s="44">
        <v>555523</v>
      </c>
      <c r="L164" s="44">
        <v>569364</v>
      </c>
    </row>
    <row r="165" spans="1:14" x14ac:dyDescent="0.25">
      <c r="A165" s="5"/>
      <c r="B165" s="21"/>
      <c r="C165" s="3"/>
      <c r="D165" s="3"/>
      <c r="E165" s="3"/>
      <c r="F165" s="57"/>
      <c r="G165" s="68"/>
      <c r="H165" s="24"/>
      <c r="I165" s="24"/>
      <c r="J165" s="24"/>
      <c r="K165" s="24"/>
      <c r="L165" s="24"/>
    </row>
    <row r="166" spans="1:14" x14ac:dyDescent="0.25">
      <c r="F166" s="57"/>
      <c r="G166" s="68"/>
      <c r="H166" s="38"/>
      <c r="I166" s="38"/>
      <c r="J166" s="38"/>
      <c r="K166" s="38"/>
      <c r="L166" s="38"/>
    </row>
    <row r="167" spans="1:14" s="6" customFormat="1" ht="49.5" customHeight="1" x14ac:dyDescent="0.25">
      <c r="A167" s="19" t="s">
        <v>109</v>
      </c>
      <c r="B167" s="21"/>
      <c r="C167" s="25"/>
      <c r="D167" s="25"/>
      <c r="E167" s="25"/>
      <c r="F167" s="57"/>
      <c r="G167" s="68"/>
    </row>
    <row r="168" spans="1:14" ht="21" customHeight="1" thickBot="1" x14ac:dyDescent="0.3">
      <c r="A168" s="5"/>
      <c r="B168" s="17" t="s">
        <v>154</v>
      </c>
      <c r="C168" s="18"/>
      <c r="D168" s="18"/>
      <c r="E168" s="18"/>
      <c r="F168" s="58"/>
      <c r="G168" s="67"/>
      <c r="H168" s="63"/>
      <c r="I168" s="63"/>
      <c r="J168" s="63"/>
      <c r="K168" s="63"/>
      <c r="L168" s="63"/>
    </row>
    <row r="169" spans="1:14" ht="16.5" thickTop="1" x14ac:dyDescent="0.25">
      <c r="A169" s="5"/>
      <c r="C169" s="5" t="s">
        <v>26</v>
      </c>
      <c r="D169" s="5"/>
      <c r="E169" s="5"/>
      <c r="F169" s="44">
        <v>899574</v>
      </c>
      <c r="G169" s="44">
        <v>876023</v>
      </c>
      <c r="H169" s="44">
        <v>858400</v>
      </c>
      <c r="I169" s="44">
        <v>863200</v>
      </c>
      <c r="J169" s="44">
        <v>880900</v>
      </c>
      <c r="K169" s="44">
        <v>908800</v>
      </c>
      <c r="L169" s="44">
        <v>939900</v>
      </c>
    </row>
    <row r="170" spans="1:14" ht="15.75" customHeight="1" x14ac:dyDescent="0.25">
      <c r="A170" s="5"/>
      <c r="B170" s="3"/>
      <c r="C170" s="22"/>
      <c r="D170" s="3"/>
      <c r="E170" s="3"/>
      <c r="F170" s="35"/>
      <c r="G170" s="35"/>
      <c r="H170" s="35"/>
      <c r="I170" s="35"/>
      <c r="J170" s="35"/>
      <c r="K170" s="35"/>
      <c r="L170" s="35"/>
      <c r="N170" s="38"/>
    </row>
    <row r="171" spans="1:14" ht="18" customHeight="1" x14ac:dyDescent="0.25">
      <c r="A171" s="5"/>
      <c r="B171" s="3"/>
      <c r="C171" s="22" t="s">
        <v>97</v>
      </c>
      <c r="D171" s="3"/>
      <c r="E171" s="3"/>
      <c r="F171" s="39">
        <v>771212</v>
      </c>
      <c r="G171" s="39">
        <v>746023</v>
      </c>
      <c r="H171" s="39">
        <v>706900</v>
      </c>
      <c r="I171" s="39">
        <v>691900</v>
      </c>
      <c r="J171" s="39">
        <v>692000</v>
      </c>
      <c r="K171" s="39">
        <v>701800</v>
      </c>
      <c r="L171" s="39">
        <v>714400</v>
      </c>
    </row>
    <row r="172" spans="1:14" x14ac:dyDescent="0.25">
      <c r="A172" s="5"/>
      <c r="C172" s="22" t="s">
        <v>100</v>
      </c>
      <c r="D172" s="3"/>
      <c r="E172" s="3"/>
      <c r="F172" s="39">
        <v>128362</v>
      </c>
      <c r="G172" s="39">
        <v>130000</v>
      </c>
      <c r="H172" s="39">
        <v>151500</v>
      </c>
      <c r="I172" s="39">
        <v>171300</v>
      </c>
      <c r="J172" s="39">
        <v>188900</v>
      </c>
      <c r="K172" s="39">
        <v>207000</v>
      </c>
      <c r="L172" s="39">
        <v>225500</v>
      </c>
    </row>
    <row r="173" spans="1:14" ht="9" customHeight="1" x14ac:dyDescent="0.25">
      <c r="A173" s="5"/>
      <c r="B173" s="3"/>
      <c r="C173" s="3"/>
      <c r="D173" s="3"/>
      <c r="E173" s="3"/>
      <c r="F173" s="35"/>
      <c r="G173" s="35"/>
      <c r="H173" s="35"/>
      <c r="I173" s="35"/>
      <c r="J173" s="35"/>
      <c r="K173" s="35"/>
      <c r="L173" s="35"/>
    </row>
    <row r="174" spans="1:14" ht="15.75" customHeight="1" x14ac:dyDescent="0.25">
      <c r="A174" s="5"/>
      <c r="B174" s="3"/>
      <c r="C174" s="22" t="s">
        <v>98</v>
      </c>
      <c r="D174" s="3"/>
      <c r="E174" s="3"/>
      <c r="F174" s="39">
        <v>22900</v>
      </c>
      <c r="G174" s="39">
        <v>22100</v>
      </c>
      <c r="H174" s="39">
        <v>21500</v>
      </c>
      <c r="I174" s="39">
        <v>21200</v>
      </c>
      <c r="J174" s="39">
        <v>21000</v>
      </c>
      <c r="K174" s="39">
        <v>20900</v>
      </c>
      <c r="L174" s="39">
        <v>21000</v>
      </c>
    </row>
    <row r="175" spans="1:14" x14ac:dyDescent="0.25">
      <c r="A175" s="5"/>
      <c r="C175" s="22" t="s">
        <v>96</v>
      </c>
      <c r="D175" s="3"/>
      <c r="E175" s="3"/>
      <c r="F175" s="39">
        <v>8200</v>
      </c>
      <c r="G175" s="39">
        <v>8100</v>
      </c>
      <c r="H175" s="39">
        <v>8700</v>
      </c>
      <c r="I175" s="39">
        <v>9800</v>
      </c>
      <c r="J175" s="39">
        <v>10700</v>
      </c>
      <c r="K175" s="39">
        <v>11500</v>
      </c>
      <c r="L175" s="39">
        <v>12200</v>
      </c>
    </row>
    <row r="176" spans="1:14" ht="9" customHeight="1" x14ac:dyDescent="0.25">
      <c r="A176" s="5"/>
      <c r="B176" s="3"/>
      <c r="C176" s="3"/>
      <c r="D176" s="3"/>
      <c r="E176" s="3"/>
      <c r="F176" s="39"/>
      <c r="G176" s="39"/>
      <c r="H176" s="39"/>
      <c r="I176" s="39"/>
      <c r="J176" s="39"/>
      <c r="K176" s="39"/>
      <c r="L176" s="39"/>
    </row>
    <row r="177" spans="1:12" ht="18" customHeight="1" x14ac:dyDescent="0.25">
      <c r="A177" s="5"/>
      <c r="B177" s="3"/>
      <c r="C177" s="22" t="s">
        <v>99</v>
      </c>
      <c r="D177" s="3"/>
      <c r="E177" s="3"/>
      <c r="F177" s="39">
        <v>32500</v>
      </c>
      <c r="G177" s="39">
        <v>32500</v>
      </c>
      <c r="H177" s="39">
        <v>31700</v>
      </c>
      <c r="I177" s="39">
        <v>31500</v>
      </c>
      <c r="J177" s="39">
        <v>31700</v>
      </c>
      <c r="K177" s="39">
        <v>32300</v>
      </c>
      <c r="L177" s="39">
        <v>32800</v>
      </c>
    </row>
    <row r="178" spans="1:12" x14ac:dyDescent="0.25">
      <c r="A178" s="5"/>
      <c r="C178" s="22" t="s">
        <v>101</v>
      </c>
      <c r="D178" s="3"/>
      <c r="E178" s="3"/>
      <c r="F178" s="39">
        <v>14000</v>
      </c>
      <c r="G178" s="39">
        <v>14100</v>
      </c>
      <c r="H178" s="39">
        <v>14300</v>
      </c>
      <c r="I178" s="39">
        <v>14700</v>
      </c>
      <c r="J178" s="39">
        <v>15200</v>
      </c>
      <c r="K178" s="39">
        <v>15800</v>
      </c>
      <c r="L178" s="39">
        <v>16300</v>
      </c>
    </row>
    <row r="179" spans="1:12" ht="9" customHeight="1" x14ac:dyDescent="0.25">
      <c r="A179" s="5"/>
      <c r="B179" s="3"/>
      <c r="C179" s="3"/>
      <c r="D179" s="3"/>
      <c r="E179" s="3"/>
      <c r="F179" s="35"/>
      <c r="G179" s="35"/>
      <c r="H179" s="35"/>
      <c r="I179" s="35"/>
      <c r="J179" s="35"/>
      <c r="K179" s="35"/>
      <c r="L179" s="35"/>
    </row>
    <row r="180" spans="1:12" ht="18" customHeight="1" x14ac:dyDescent="0.25">
      <c r="A180" s="5"/>
      <c r="B180" s="3"/>
      <c r="C180" s="22" t="s">
        <v>163</v>
      </c>
      <c r="D180" s="3"/>
      <c r="E180" s="3"/>
      <c r="F180" s="45">
        <v>1.036626</v>
      </c>
      <c r="G180" s="45">
        <v>1.038565</v>
      </c>
      <c r="H180" s="35">
        <v>1.038</v>
      </c>
      <c r="I180" s="35">
        <v>1.038</v>
      </c>
      <c r="J180" s="35">
        <v>1.038</v>
      </c>
      <c r="K180" s="35">
        <v>1.038</v>
      </c>
      <c r="L180" s="35">
        <v>1.038</v>
      </c>
    </row>
    <row r="181" spans="1:12" ht="18" customHeight="1" x14ac:dyDescent="0.25">
      <c r="A181" s="5"/>
      <c r="B181" s="3"/>
      <c r="C181" s="22" t="s">
        <v>164</v>
      </c>
      <c r="D181" s="3"/>
      <c r="E181" s="3"/>
      <c r="F181" s="45">
        <v>1.1128150000000001</v>
      </c>
      <c r="G181" s="45">
        <v>1.1327799999999999</v>
      </c>
      <c r="H181" s="45">
        <v>1.22</v>
      </c>
      <c r="I181" s="45">
        <v>1.19</v>
      </c>
      <c r="J181" s="45">
        <v>1.1599999999999999</v>
      </c>
      <c r="K181" s="45">
        <v>1.1399999999999999</v>
      </c>
      <c r="L181" s="45">
        <v>1.1299999999999999</v>
      </c>
    </row>
    <row r="182" spans="1:12" s="6" customFormat="1" x14ac:dyDescent="0.25">
      <c r="A182" s="4"/>
      <c r="B182" s="21"/>
      <c r="C182" s="3"/>
      <c r="D182" s="3"/>
      <c r="E182" s="3"/>
      <c r="F182" s="57"/>
      <c r="G182" s="68"/>
    </row>
    <row r="183" spans="1:12" ht="15" customHeight="1" thickBot="1" x14ac:dyDescent="0.3">
      <c r="A183" s="5"/>
      <c r="B183" s="17" t="s">
        <v>141</v>
      </c>
      <c r="C183" s="18"/>
      <c r="D183" s="18"/>
      <c r="E183" s="18"/>
      <c r="F183" s="63"/>
      <c r="G183" s="67"/>
      <c r="H183" s="63"/>
      <c r="I183" s="63"/>
      <c r="J183" s="63"/>
      <c r="K183" s="63"/>
      <c r="L183" s="63"/>
    </row>
    <row r="184" spans="1:12" ht="16.5" thickTop="1" x14ac:dyDescent="0.25">
      <c r="A184" s="5"/>
      <c r="B184" s="3"/>
      <c r="C184" s="5" t="s">
        <v>107</v>
      </c>
      <c r="D184" s="5"/>
      <c r="E184" s="5"/>
      <c r="F184" s="78">
        <v>6327000</v>
      </c>
      <c r="G184" s="78">
        <v>6467652</v>
      </c>
      <c r="H184" s="78">
        <v>6732310</v>
      </c>
      <c r="I184" s="78">
        <v>6917261.9702436756</v>
      </c>
      <c r="J184" s="78">
        <v>7287476.4239864368</v>
      </c>
      <c r="K184" s="78">
        <v>7605799.7805801481</v>
      </c>
      <c r="L184" s="78">
        <v>7646404.5966155883</v>
      </c>
    </row>
    <row r="185" spans="1:12" x14ac:dyDescent="0.25">
      <c r="A185" s="5"/>
      <c r="B185" s="3"/>
      <c r="C185" s="3" t="s">
        <v>119</v>
      </c>
      <c r="D185" s="3"/>
      <c r="E185" s="3"/>
      <c r="F185" s="79">
        <v>6132440.2345976988</v>
      </c>
      <c r="G185" s="79">
        <v>6339084.8945012297</v>
      </c>
      <c r="H185" s="79">
        <v>6472919.5750149963</v>
      </c>
      <c r="I185" s="79">
        <v>6687598.8172436748</v>
      </c>
      <c r="J185" s="79">
        <v>6973228.3475017892</v>
      </c>
      <c r="K185" s="79">
        <v>7303880.588052881</v>
      </c>
      <c r="L185" s="79">
        <v>7646404.5966155883</v>
      </c>
    </row>
    <row r="186" spans="1:12" x14ac:dyDescent="0.25">
      <c r="A186" s="5"/>
      <c r="B186" s="3"/>
      <c r="C186" s="3"/>
      <c r="D186" s="3"/>
      <c r="E186" s="3"/>
      <c r="F186" s="60"/>
      <c r="G186" s="69"/>
      <c r="H186" s="60"/>
      <c r="I186" s="60"/>
      <c r="J186" s="60"/>
      <c r="K186" s="60"/>
      <c r="L186" s="60"/>
    </row>
    <row r="187" spans="1:12" x14ac:dyDescent="0.25">
      <c r="A187" s="5"/>
      <c r="B187" s="3"/>
      <c r="C187" s="3" t="s">
        <v>16</v>
      </c>
      <c r="D187" s="3"/>
      <c r="E187" s="3"/>
      <c r="F187" s="36"/>
      <c r="G187" s="70"/>
      <c r="H187" s="36"/>
      <c r="I187" s="36"/>
      <c r="J187" s="36"/>
      <c r="K187" s="36"/>
      <c r="L187" s="36"/>
    </row>
    <row r="188" spans="1:12" x14ac:dyDescent="0.25">
      <c r="A188" s="5"/>
      <c r="B188" s="3"/>
      <c r="C188" s="3"/>
      <c r="D188" s="3" t="s">
        <v>17</v>
      </c>
      <c r="E188" s="3"/>
      <c r="F188" s="81">
        <v>1806436.3012652998</v>
      </c>
      <c r="G188" s="81">
        <v>1784316.3336255951</v>
      </c>
      <c r="H188" s="81">
        <v>1802268.7903036305</v>
      </c>
      <c r="I188" s="81">
        <v>1835647.8694033986</v>
      </c>
      <c r="J188" s="81">
        <v>1882966.416850148</v>
      </c>
      <c r="K188" s="81">
        <v>1942141.7539366088</v>
      </c>
      <c r="L188" s="81">
        <v>2005662.9062451934</v>
      </c>
    </row>
    <row r="189" spans="1:12" x14ac:dyDescent="0.25">
      <c r="A189" s="5"/>
      <c r="B189" s="3"/>
      <c r="C189" s="3"/>
      <c r="D189" s="3" t="s">
        <v>18</v>
      </c>
      <c r="E189" s="3"/>
      <c r="F189" s="80"/>
      <c r="G189" s="80"/>
      <c r="H189" s="80"/>
      <c r="I189" s="80"/>
      <c r="J189" s="80"/>
      <c r="K189" s="80"/>
      <c r="L189" s="80"/>
    </row>
    <row r="190" spans="1:12" ht="14.25" customHeight="1" x14ac:dyDescent="0.25">
      <c r="A190" s="5"/>
      <c r="B190" s="3"/>
      <c r="C190" s="3"/>
      <c r="D190" s="3"/>
      <c r="E190" s="3" t="s">
        <v>19</v>
      </c>
      <c r="F190" s="81">
        <v>2640113.5837746998</v>
      </c>
      <c r="G190" s="81">
        <v>2765711.1951699015</v>
      </c>
      <c r="H190" s="81">
        <v>2855216.5325206979</v>
      </c>
      <c r="I190" s="81">
        <v>2970409.707897448</v>
      </c>
      <c r="J190" s="81">
        <v>3104854.9252913781</v>
      </c>
      <c r="K190" s="81">
        <v>3255451.4028012967</v>
      </c>
      <c r="L190" s="81">
        <v>3408995.8290578513</v>
      </c>
    </row>
    <row r="191" spans="1:12" x14ac:dyDescent="0.25">
      <c r="A191" s="5"/>
      <c r="B191" s="3"/>
      <c r="C191" s="3"/>
      <c r="D191" s="3" t="s">
        <v>93</v>
      </c>
      <c r="E191" s="3"/>
      <c r="F191" s="81">
        <v>1685890.3495576999</v>
      </c>
      <c r="G191" s="81">
        <v>1789057.3657057323</v>
      </c>
      <c r="H191" s="81">
        <v>1815434.2521906672</v>
      </c>
      <c r="I191" s="81">
        <v>1881541.2399428284</v>
      </c>
      <c r="J191" s="81">
        <v>1985407.0053602634</v>
      </c>
      <c r="K191" s="81">
        <v>2106287.4313149755</v>
      </c>
      <c r="L191" s="81">
        <v>2231745.8613125435</v>
      </c>
    </row>
    <row r="192" spans="1:12" x14ac:dyDescent="0.25">
      <c r="A192" s="5"/>
      <c r="B192" s="3"/>
      <c r="C192" s="3"/>
      <c r="D192" s="3"/>
      <c r="E192" s="3"/>
      <c r="F192" s="36"/>
      <c r="G192" s="36"/>
      <c r="H192" s="36"/>
      <c r="I192" s="36"/>
      <c r="J192" s="36"/>
      <c r="K192" s="36"/>
      <c r="L192" s="36"/>
    </row>
    <row r="193" spans="1:14" s="25" customFormat="1" ht="18.75" x14ac:dyDescent="0.25">
      <c r="A193" s="19"/>
      <c r="C193" s="3" t="s">
        <v>20</v>
      </c>
      <c r="D193" s="3"/>
      <c r="E193" s="3"/>
      <c r="F193" s="83">
        <v>33148325.592419997</v>
      </c>
      <c r="G193" s="83">
        <v>34265323.754060701</v>
      </c>
      <c r="H193" s="83">
        <v>34988754.459540516</v>
      </c>
      <c r="I193" s="83">
        <v>36149182.795911759</v>
      </c>
      <c r="J193" s="83">
        <v>37693126.202712372</v>
      </c>
      <c r="K193" s="83">
        <v>39480435.611096658</v>
      </c>
      <c r="L193" s="83">
        <v>41331916.738462642</v>
      </c>
    </row>
    <row r="194" spans="1:14" ht="18.75" x14ac:dyDescent="0.25">
      <c r="A194" s="19"/>
      <c r="B194" s="21"/>
      <c r="C194" s="3" t="s">
        <v>92</v>
      </c>
      <c r="D194" s="3"/>
      <c r="E194" s="3"/>
      <c r="F194" s="82">
        <v>362245</v>
      </c>
      <c r="G194" s="82">
        <v>365293.10301291244</v>
      </c>
      <c r="H194" s="82">
        <v>366484.85095929506</v>
      </c>
      <c r="I194" s="82">
        <v>369781.46077154228</v>
      </c>
      <c r="J194" s="82">
        <v>375370.59078825335</v>
      </c>
      <c r="K194" s="82">
        <v>381455.21938774223</v>
      </c>
      <c r="L194" s="82">
        <v>387488.14962561335</v>
      </c>
    </row>
    <row r="195" spans="1:14" ht="18.75" x14ac:dyDescent="0.25">
      <c r="A195" s="19"/>
      <c r="B195" s="21"/>
      <c r="C195" s="3"/>
      <c r="D195" s="3"/>
      <c r="E195" s="3"/>
      <c r="F195" s="24"/>
      <c r="G195" s="64"/>
      <c r="H195" s="72"/>
      <c r="I195" s="71"/>
      <c r="J195" s="68"/>
      <c r="K195" s="71"/>
      <c r="L195" s="71"/>
      <c r="N195" s="38" t="s">
        <v>156</v>
      </c>
    </row>
    <row r="196" spans="1:14" s="6" customFormat="1" ht="49.5" customHeight="1" x14ac:dyDescent="0.25">
      <c r="A196" s="19" t="s">
        <v>157</v>
      </c>
      <c r="B196" s="21"/>
      <c r="C196" s="25"/>
      <c r="D196" s="25"/>
      <c r="E196" s="25"/>
      <c r="F196" s="57"/>
      <c r="G196" s="68"/>
      <c r="H196" s="66" t="s">
        <v>156</v>
      </c>
      <c r="I196" s="66"/>
      <c r="J196" s="66"/>
      <c r="K196" s="66"/>
      <c r="L196" s="66"/>
    </row>
    <row r="197" spans="1:14" ht="16.5" thickBot="1" x14ac:dyDescent="0.3">
      <c r="A197" s="5"/>
      <c r="B197" s="17" t="s">
        <v>157</v>
      </c>
      <c r="C197" s="18"/>
      <c r="D197" s="18"/>
      <c r="E197" s="18"/>
      <c r="F197" s="58"/>
      <c r="G197" s="67"/>
      <c r="H197" s="67"/>
      <c r="I197" s="67"/>
      <c r="J197" s="63"/>
      <c r="K197" s="67"/>
      <c r="L197" s="67"/>
      <c r="N197" s="38"/>
    </row>
    <row r="198" spans="1:14" ht="16.5" thickTop="1" x14ac:dyDescent="0.25">
      <c r="A198" s="5"/>
      <c r="B198" s="24"/>
      <c r="C198" s="23" t="s">
        <v>136</v>
      </c>
      <c r="D198" s="24"/>
      <c r="E198" s="24"/>
      <c r="F198" s="44">
        <v>240943400</v>
      </c>
      <c r="G198" s="44">
        <v>260108500</v>
      </c>
      <c r="H198" s="44">
        <v>262555000</v>
      </c>
      <c r="I198" s="44">
        <v>273422000</v>
      </c>
      <c r="J198" s="44">
        <v>295904000</v>
      </c>
      <c r="K198" s="44">
        <v>317668000</v>
      </c>
      <c r="L198" s="44">
        <v>332177000</v>
      </c>
      <c r="N198" s="38"/>
    </row>
    <row r="199" spans="1:14" x14ac:dyDescent="0.25">
      <c r="A199" s="5"/>
      <c r="B199" s="24"/>
      <c r="C199" s="24" t="s">
        <v>133</v>
      </c>
      <c r="D199" s="24"/>
      <c r="E199" s="24"/>
      <c r="F199" s="39">
        <v>238478200</v>
      </c>
      <c r="G199" s="39">
        <v>256702300</v>
      </c>
      <c r="H199" s="39">
        <v>257861000</v>
      </c>
      <c r="I199" s="39">
        <v>267990000</v>
      </c>
      <c r="J199" s="39">
        <v>289281000</v>
      </c>
      <c r="K199" s="39">
        <v>309657000</v>
      </c>
      <c r="L199" s="39">
        <v>322566000</v>
      </c>
    </row>
    <row r="200" spans="1:14" x14ac:dyDescent="0.25">
      <c r="A200" s="5"/>
      <c r="B200" s="24"/>
      <c r="C200" s="23"/>
      <c r="D200" s="24"/>
      <c r="E200" s="24"/>
      <c r="F200" s="39"/>
      <c r="G200" s="39"/>
      <c r="H200" s="39"/>
      <c r="I200" s="39"/>
      <c r="J200" s="39"/>
      <c r="K200" s="39"/>
      <c r="L200" s="39"/>
    </row>
    <row r="201" spans="1:14" x14ac:dyDescent="0.25">
      <c r="A201" s="5"/>
      <c r="B201" s="24"/>
      <c r="C201" s="24" t="s">
        <v>70</v>
      </c>
      <c r="D201" s="24"/>
      <c r="E201" s="24"/>
      <c r="F201" s="46">
        <v>236020200</v>
      </c>
      <c r="G201" s="46">
        <v>253960100</v>
      </c>
      <c r="H201" s="46">
        <v>255044000</v>
      </c>
      <c r="I201" s="46">
        <v>265274000</v>
      </c>
      <c r="J201" s="46">
        <v>286328000</v>
      </c>
      <c r="K201" s="46">
        <v>306642000</v>
      </c>
      <c r="L201" s="46">
        <v>319467000</v>
      </c>
    </row>
    <row r="202" spans="1:14" x14ac:dyDescent="0.25">
      <c r="A202" s="5"/>
      <c r="B202" s="24"/>
      <c r="C202" s="24" t="s">
        <v>123</v>
      </c>
      <c r="D202" s="24"/>
      <c r="E202" s="24"/>
      <c r="F202" s="39">
        <v>2439500</v>
      </c>
      <c r="G202" s="39">
        <v>2735900</v>
      </c>
      <c r="H202" s="39">
        <v>2805000</v>
      </c>
      <c r="I202" s="39">
        <v>2704000</v>
      </c>
      <c r="J202" s="39">
        <v>2940000</v>
      </c>
      <c r="K202" s="39">
        <v>3002000</v>
      </c>
      <c r="L202" s="39">
        <v>3085000</v>
      </c>
    </row>
    <row r="203" spans="1:14" x14ac:dyDescent="0.25">
      <c r="A203" s="5"/>
      <c r="B203" s="24"/>
      <c r="C203" s="24" t="s">
        <v>134</v>
      </c>
      <c r="D203" s="24"/>
      <c r="E203" s="24"/>
      <c r="F203" s="39">
        <v>18500</v>
      </c>
      <c r="G203" s="39">
        <v>6300</v>
      </c>
      <c r="H203" s="39">
        <v>12000</v>
      </c>
      <c r="I203" s="39">
        <v>12000</v>
      </c>
      <c r="J203" s="39">
        <v>13000</v>
      </c>
      <c r="K203" s="39">
        <v>13000</v>
      </c>
      <c r="L203" s="39">
        <v>14000</v>
      </c>
    </row>
    <row r="204" spans="1:14" x14ac:dyDescent="0.25">
      <c r="A204" s="5"/>
      <c r="B204" s="24"/>
      <c r="C204" s="24"/>
      <c r="D204" s="24"/>
      <c r="E204" s="24"/>
      <c r="F204" s="39"/>
      <c r="G204" s="39"/>
      <c r="H204" s="39"/>
      <c r="I204" s="39"/>
      <c r="J204" s="39"/>
      <c r="K204" s="39"/>
      <c r="L204" s="39"/>
    </row>
    <row r="205" spans="1:14" x14ac:dyDescent="0.25">
      <c r="A205" s="5"/>
      <c r="B205" s="24"/>
      <c r="C205" s="24" t="s">
        <v>63</v>
      </c>
      <c r="D205" s="24"/>
      <c r="E205" s="24"/>
      <c r="F205" s="39">
        <v>2463800</v>
      </c>
      <c r="G205" s="39">
        <v>3405500</v>
      </c>
      <c r="H205" s="39">
        <v>4693000</v>
      </c>
      <c r="I205" s="39">
        <v>5431000</v>
      </c>
      <c r="J205" s="39">
        <v>6622000</v>
      </c>
      <c r="K205" s="39">
        <v>8010000</v>
      </c>
      <c r="L205" s="39">
        <v>9610000</v>
      </c>
    </row>
    <row r="206" spans="1:14" x14ac:dyDescent="0.25">
      <c r="A206" s="5"/>
      <c r="B206" s="24"/>
      <c r="C206" s="24" t="s">
        <v>135</v>
      </c>
      <c r="D206" s="24"/>
      <c r="E206" s="24"/>
      <c r="F206" s="39">
        <v>1400</v>
      </c>
      <c r="G206" s="39">
        <v>700</v>
      </c>
      <c r="H206" s="39">
        <v>1000</v>
      </c>
      <c r="I206" s="39">
        <v>1000</v>
      </c>
      <c r="J206" s="39">
        <v>1000</v>
      </c>
      <c r="K206" s="39">
        <v>1000</v>
      </c>
      <c r="L206" s="39">
        <v>1000</v>
      </c>
    </row>
    <row r="207" spans="1:14" x14ac:dyDescent="0.25">
      <c r="A207" s="5"/>
      <c r="B207" s="24"/>
      <c r="C207" s="24"/>
      <c r="D207" s="24"/>
      <c r="E207" s="24"/>
      <c r="F207" s="39"/>
      <c r="G207" s="39"/>
      <c r="H207" s="39"/>
      <c r="I207" s="39"/>
      <c r="J207" s="39"/>
      <c r="K207" s="39"/>
      <c r="L207" s="39"/>
      <c r="N207" s="38"/>
    </row>
    <row r="208" spans="1:14" ht="15.75" customHeight="1" x14ac:dyDescent="0.25">
      <c r="A208" s="5"/>
      <c r="B208" s="24"/>
      <c r="C208" s="24" t="s">
        <v>95</v>
      </c>
      <c r="D208" s="24"/>
      <c r="E208" s="24"/>
      <c r="F208" s="39">
        <v>179953400</v>
      </c>
      <c r="G208" s="39">
        <v>184912900</v>
      </c>
      <c r="H208" s="39">
        <v>176753000</v>
      </c>
      <c r="I208" s="39">
        <v>174443000</v>
      </c>
      <c r="J208" s="39">
        <v>178049000</v>
      </c>
      <c r="K208" s="39">
        <v>179607000</v>
      </c>
      <c r="L208" s="39">
        <v>175531000</v>
      </c>
    </row>
    <row r="209" spans="1:12" x14ac:dyDescent="0.25">
      <c r="A209" s="5"/>
      <c r="B209" s="24"/>
      <c r="C209" s="24" t="s">
        <v>72</v>
      </c>
      <c r="D209" s="24"/>
      <c r="E209" s="24"/>
      <c r="F209" s="39">
        <v>56066800</v>
      </c>
      <c r="G209" s="39">
        <v>69047200</v>
      </c>
      <c r="H209" s="39">
        <v>78291000</v>
      </c>
      <c r="I209" s="39">
        <v>90831000</v>
      </c>
      <c r="J209" s="39">
        <v>108279000</v>
      </c>
      <c r="K209" s="39">
        <v>127035000</v>
      </c>
      <c r="L209" s="39">
        <v>143936000</v>
      </c>
    </row>
    <row r="210" spans="1:12" x14ac:dyDescent="0.25">
      <c r="A210" s="5"/>
      <c r="B210" s="24"/>
      <c r="C210" s="24"/>
      <c r="D210" s="24"/>
      <c r="E210" s="24"/>
      <c r="F210" s="39"/>
      <c r="G210" s="39"/>
      <c r="H210" s="39"/>
      <c r="I210" s="39"/>
      <c r="J210" s="39"/>
      <c r="K210" s="39"/>
      <c r="L210" s="39"/>
    </row>
    <row r="211" spans="1:12" x14ac:dyDescent="0.25">
      <c r="A211" s="5"/>
      <c r="B211" s="24"/>
      <c r="C211" s="24" t="s">
        <v>150</v>
      </c>
      <c r="D211" s="24"/>
      <c r="E211" s="24"/>
      <c r="F211" s="39">
        <v>1967800</v>
      </c>
      <c r="G211" s="39">
        <v>2016900</v>
      </c>
      <c r="H211" s="39">
        <v>2065100</v>
      </c>
      <c r="I211" s="39">
        <v>2110700</v>
      </c>
      <c r="J211" s="39">
        <v>2151600</v>
      </c>
      <c r="K211" s="39">
        <v>2188900</v>
      </c>
      <c r="L211" s="39">
        <v>2223700</v>
      </c>
    </row>
    <row r="212" spans="1:12" x14ac:dyDescent="0.25">
      <c r="A212" s="5"/>
      <c r="B212" s="24"/>
      <c r="C212" s="24"/>
      <c r="D212" s="24"/>
      <c r="E212" s="24"/>
      <c r="F212" s="39"/>
      <c r="G212" s="39"/>
      <c r="H212" s="39"/>
      <c r="I212" s="39"/>
      <c r="J212" s="39"/>
      <c r="K212" s="39"/>
      <c r="L212" s="39"/>
    </row>
    <row r="213" spans="1:12" x14ac:dyDescent="0.25">
      <c r="A213" s="5"/>
      <c r="B213" s="24"/>
      <c r="C213" s="24" t="s">
        <v>115</v>
      </c>
      <c r="D213" s="24"/>
      <c r="E213" s="24"/>
      <c r="F213" s="39">
        <v>1865500</v>
      </c>
      <c r="G213" s="39">
        <v>1920800</v>
      </c>
      <c r="H213" s="39">
        <v>1974300</v>
      </c>
      <c r="I213" s="39">
        <v>2019700</v>
      </c>
      <c r="J213" s="39">
        <v>2051400</v>
      </c>
      <c r="K213" s="39">
        <v>2069100</v>
      </c>
      <c r="L213" s="39">
        <v>2071500</v>
      </c>
    </row>
    <row r="214" spans="1:12" x14ac:dyDescent="0.25">
      <c r="A214" s="5"/>
      <c r="B214" s="24"/>
      <c r="C214" s="24"/>
      <c r="D214" s="24"/>
      <c r="E214" s="24" t="s">
        <v>116</v>
      </c>
      <c r="F214" s="39">
        <v>974000</v>
      </c>
      <c r="G214" s="39">
        <v>1002300</v>
      </c>
      <c r="H214" s="39">
        <v>1028800</v>
      </c>
      <c r="I214" s="39">
        <v>1051000</v>
      </c>
      <c r="J214" s="39">
        <v>1067000</v>
      </c>
      <c r="K214" s="39">
        <v>1076500</v>
      </c>
      <c r="L214" s="39">
        <v>1078600</v>
      </c>
    </row>
    <row r="215" spans="1:12" x14ac:dyDescent="0.25">
      <c r="A215" s="5"/>
      <c r="B215" s="24"/>
      <c r="C215" s="24"/>
      <c r="D215" s="24"/>
      <c r="E215" s="24" t="s">
        <v>117</v>
      </c>
      <c r="F215" s="39">
        <v>891500</v>
      </c>
      <c r="G215" s="39">
        <v>918500</v>
      </c>
      <c r="H215" s="39">
        <v>945500</v>
      </c>
      <c r="I215" s="39">
        <v>968700</v>
      </c>
      <c r="J215" s="39">
        <v>984400</v>
      </c>
      <c r="K215" s="39">
        <v>992600</v>
      </c>
      <c r="L215" s="39">
        <v>992900</v>
      </c>
    </row>
    <row r="216" spans="1:12" ht="9.9499999999999993" customHeight="1" x14ac:dyDescent="0.25">
      <c r="A216" s="5"/>
      <c r="B216" s="3"/>
      <c r="C216" s="3"/>
      <c r="D216" s="3"/>
      <c r="E216" s="3"/>
      <c r="F216" s="35"/>
      <c r="G216" s="35"/>
      <c r="H216" s="35"/>
      <c r="I216" s="35"/>
      <c r="J216" s="35"/>
      <c r="K216" s="35"/>
      <c r="L216" s="35"/>
    </row>
    <row r="217" spans="1:12" x14ac:dyDescent="0.25">
      <c r="A217" s="5"/>
      <c r="B217" s="24"/>
      <c r="C217" s="24" t="s">
        <v>79</v>
      </c>
      <c r="D217" s="24"/>
      <c r="E217" s="24"/>
      <c r="F217" s="39">
        <v>1061500</v>
      </c>
      <c r="G217" s="39">
        <v>1176700</v>
      </c>
      <c r="H217" s="39">
        <v>1287700</v>
      </c>
      <c r="I217" s="39">
        <v>1394400</v>
      </c>
      <c r="J217" s="39">
        <v>1494500</v>
      </c>
      <c r="K217" s="39">
        <v>1588900</v>
      </c>
      <c r="L217" s="39">
        <v>1678400</v>
      </c>
    </row>
    <row r="218" spans="1:12" x14ac:dyDescent="0.25">
      <c r="A218" s="5"/>
      <c r="B218" s="24"/>
      <c r="C218" s="24"/>
      <c r="D218" s="24"/>
      <c r="E218" s="24" t="s">
        <v>80</v>
      </c>
      <c r="F218" s="39">
        <v>526800</v>
      </c>
      <c r="G218" s="39">
        <v>585600</v>
      </c>
      <c r="H218" s="39">
        <v>642100</v>
      </c>
      <c r="I218" s="39">
        <v>696500</v>
      </c>
      <c r="J218" s="39">
        <v>747900</v>
      </c>
      <c r="K218" s="39">
        <v>796800</v>
      </c>
      <c r="L218" s="39">
        <v>843200</v>
      </c>
    </row>
    <row r="219" spans="1:12" x14ac:dyDescent="0.25">
      <c r="A219" s="5"/>
      <c r="B219" s="24"/>
      <c r="C219" s="24"/>
      <c r="D219" s="24"/>
      <c r="E219" s="24" t="s">
        <v>81</v>
      </c>
      <c r="F219" s="39">
        <v>534700</v>
      </c>
      <c r="G219" s="39">
        <v>591100</v>
      </c>
      <c r="H219" s="39">
        <v>645600</v>
      </c>
      <c r="I219" s="39">
        <v>697900</v>
      </c>
      <c r="J219" s="39">
        <v>746600</v>
      </c>
      <c r="K219" s="39">
        <v>792100</v>
      </c>
      <c r="L219" s="39">
        <v>835200</v>
      </c>
    </row>
    <row r="220" spans="1:12" ht="9.9499999999999993" customHeight="1" x14ac:dyDescent="0.25">
      <c r="A220" s="5"/>
      <c r="B220" s="3"/>
      <c r="C220" s="3"/>
      <c r="D220" s="3"/>
      <c r="E220" s="3"/>
      <c r="F220" s="35"/>
      <c r="G220" s="35"/>
      <c r="H220" s="35"/>
      <c r="I220" s="35"/>
      <c r="J220" s="35"/>
      <c r="K220" s="35"/>
      <c r="L220" s="35"/>
    </row>
    <row r="221" spans="1:12" x14ac:dyDescent="0.25">
      <c r="A221" s="5"/>
      <c r="B221" s="24"/>
      <c r="C221" s="24" t="s">
        <v>48</v>
      </c>
      <c r="D221" s="24"/>
      <c r="E221" s="24"/>
      <c r="F221" s="39">
        <v>932300</v>
      </c>
      <c r="G221" s="39">
        <v>1061900</v>
      </c>
      <c r="H221" s="39">
        <v>1177200</v>
      </c>
      <c r="I221" s="39">
        <v>1286300</v>
      </c>
      <c r="J221" s="39">
        <v>1389900</v>
      </c>
      <c r="K221" s="39">
        <v>1488400</v>
      </c>
      <c r="L221" s="39">
        <v>1581900</v>
      </c>
    </row>
    <row r="222" spans="1:12" x14ac:dyDescent="0.25">
      <c r="A222" s="5"/>
      <c r="B222" s="24"/>
      <c r="C222" s="24"/>
      <c r="D222" s="24"/>
      <c r="E222" s="24" t="s">
        <v>50</v>
      </c>
      <c r="F222" s="39">
        <v>470300</v>
      </c>
      <c r="G222" s="39">
        <v>536000</v>
      </c>
      <c r="H222" s="39">
        <v>594200</v>
      </c>
      <c r="I222" s="39">
        <v>649800</v>
      </c>
      <c r="J222" s="39">
        <v>702800</v>
      </c>
      <c r="K222" s="39">
        <v>753500</v>
      </c>
      <c r="L222" s="39">
        <v>801700</v>
      </c>
    </row>
    <row r="223" spans="1:12" x14ac:dyDescent="0.25">
      <c r="A223" s="5"/>
      <c r="B223" s="24"/>
      <c r="C223" s="24"/>
      <c r="D223" s="24"/>
      <c r="E223" s="24" t="s">
        <v>49</v>
      </c>
      <c r="F223" s="39">
        <v>462000</v>
      </c>
      <c r="G223" s="39">
        <v>525900</v>
      </c>
      <c r="H223" s="39">
        <v>583000</v>
      </c>
      <c r="I223" s="39">
        <v>636500</v>
      </c>
      <c r="J223" s="39">
        <v>687100</v>
      </c>
      <c r="K223" s="39">
        <v>734900</v>
      </c>
      <c r="L223" s="39">
        <v>780200</v>
      </c>
    </row>
    <row r="224" spans="1:12" x14ac:dyDescent="0.25">
      <c r="A224" s="5"/>
      <c r="B224" s="24"/>
      <c r="C224" s="24"/>
      <c r="D224" s="24"/>
      <c r="E224" s="24"/>
      <c r="F224" s="35"/>
      <c r="G224" s="35"/>
      <c r="H224" s="35"/>
      <c r="I224" s="35"/>
      <c r="J224" s="35"/>
      <c r="K224" s="35"/>
      <c r="L224" s="35"/>
    </row>
    <row r="225" spans="1:12" x14ac:dyDescent="0.25">
      <c r="A225" s="5"/>
      <c r="B225" s="24"/>
      <c r="C225" s="24" t="s">
        <v>110</v>
      </c>
      <c r="D225" s="24"/>
      <c r="E225" s="24"/>
      <c r="F225" s="39">
        <v>7330</v>
      </c>
      <c r="G225" s="39">
        <v>9210</v>
      </c>
      <c r="H225" s="39">
        <v>11460</v>
      </c>
      <c r="I225" s="39">
        <v>14120</v>
      </c>
      <c r="J225" s="39">
        <v>17120</v>
      </c>
      <c r="K225" s="39">
        <v>20460</v>
      </c>
      <c r="L225" s="39">
        <v>24150</v>
      </c>
    </row>
    <row r="226" spans="1:12" x14ac:dyDescent="0.25">
      <c r="A226" s="5"/>
      <c r="B226" s="24"/>
      <c r="C226" s="24"/>
      <c r="D226" s="24"/>
      <c r="E226" s="24"/>
      <c r="F226" s="35"/>
      <c r="G226" s="35"/>
      <c r="H226" s="35"/>
      <c r="I226" s="35"/>
      <c r="J226" s="35"/>
      <c r="K226" s="35"/>
      <c r="L226" s="35"/>
    </row>
    <row r="227" spans="1:12" x14ac:dyDescent="0.25">
      <c r="A227" s="5"/>
      <c r="B227" s="24"/>
      <c r="C227" s="24" t="s">
        <v>51</v>
      </c>
      <c r="D227" s="24"/>
      <c r="E227" s="24"/>
      <c r="F227" s="39">
        <v>96400</v>
      </c>
      <c r="G227" s="39">
        <v>96300</v>
      </c>
      <c r="H227" s="39">
        <v>89500</v>
      </c>
      <c r="I227" s="39">
        <v>86400</v>
      </c>
      <c r="J227" s="39">
        <v>86800</v>
      </c>
      <c r="K227" s="39">
        <v>86800</v>
      </c>
      <c r="L227" s="39">
        <v>84700</v>
      </c>
    </row>
    <row r="228" spans="1:12" x14ac:dyDescent="0.25">
      <c r="A228" s="5"/>
      <c r="B228" s="24"/>
      <c r="C228" s="24"/>
      <c r="D228" s="24"/>
      <c r="E228" s="24" t="s">
        <v>52</v>
      </c>
      <c r="F228" s="39">
        <v>81100</v>
      </c>
      <c r="G228" s="39">
        <v>81800</v>
      </c>
      <c r="H228" s="39">
        <v>76700</v>
      </c>
      <c r="I228" s="39">
        <v>74600</v>
      </c>
      <c r="J228" s="39">
        <v>75600</v>
      </c>
      <c r="K228" s="39">
        <v>76100</v>
      </c>
      <c r="L228" s="39">
        <v>74700</v>
      </c>
    </row>
    <row r="229" spans="1:12" x14ac:dyDescent="0.25">
      <c r="A229" s="5"/>
      <c r="B229" s="24"/>
      <c r="C229" s="24"/>
      <c r="D229" s="24"/>
      <c r="E229" s="24" t="s">
        <v>53</v>
      </c>
      <c r="F229" s="39">
        <v>113100</v>
      </c>
      <c r="G229" s="39">
        <v>112100</v>
      </c>
      <c r="H229" s="39">
        <v>103400</v>
      </c>
      <c r="I229" s="39">
        <v>99100</v>
      </c>
      <c r="J229" s="39">
        <v>98900</v>
      </c>
      <c r="K229" s="39">
        <v>98400</v>
      </c>
      <c r="L229" s="39">
        <v>95700</v>
      </c>
    </row>
    <row r="230" spans="1:12" x14ac:dyDescent="0.25">
      <c r="A230" s="5"/>
      <c r="B230" s="24"/>
      <c r="C230" s="24"/>
      <c r="D230" s="24"/>
      <c r="E230" s="24"/>
      <c r="F230" s="35"/>
      <c r="G230" s="35"/>
      <c r="H230" s="35"/>
      <c r="I230" s="35"/>
      <c r="J230" s="35"/>
      <c r="K230" s="35"/>
      <c r="L230" s="35"/>
    </row>
    <row r="231" spans="1:12" x14ac:dyDescent="0.25">
      <c r="A231" s="5"/>
      <c r="B231" s="24"/>
      <c r="C231" s="24" t="s">
        <v>54</v>
      </c>
      <c r="D231" s="24"/>
      <c r="E231" s="24"/>
      <c r="F231" s="39">
        <v>52800</v>
      </c>
      <c r="G231" s="39">
        <v>58600</v>
      </c>
      <c r="H231" s="39">
        <v>60700</v>
      </c>
      <c r="I231" s="39">
        <v>65100</v>
      </c>
      <c r="J231" s="39">
        <v>72400</v>
      </c>
      <c r="K231" s="39">
        <v>79900</v>
      </c>
      <c r="L231" s="39">
        <v>85700</v>
      </c>
    </row>
    <row r="232" spans="1:12" x14ac:dyDescent="0.25">
      <c r="A232" s="5"/>
      <c r="B232" s="24"/>
      <c r="C232" s="24"/>
      <c r="D232" s="24"/>
      <c r="E232" s="24" t="s">
        <v>94</v>
      </c>
      <c r="F232" s="39">
        <v>44900</v>
      </c>
      <c r="G232" s="39">
        <v>50200</v>
      </c>
      <c r="H232" s="39">
        <v>52300</v>
      </c>
      <c r="I232" s="39">
        <v>56300</v>
      </c>
      <c r="J232" s="39">
        <v>63000</v>
      </c>
      <c r="K232" s="39">
        <v>69900</v>
      </c>
      <c r="L232" s="39">
        <v>75400</v>
      </c>
    </row>
    <row r="233" spans="1:12" x14ac:dyDescent="0.25">
      <c r="A233" s="5"/>
      <c r="B233" s="24"/>
      <c r="C233" s="24"/>
      <c r="D233" s="24"/>
      <c r="E233" s="24" t="s">
        <v>55</v>
      </c>
      <c r="F233" s="39">
        <v>60500</v>
      </c>
      <c r="G233" s="39">
        <v>67000</v>
      </c>
      <c r="H233" s="39">
        <v>69100</v>
      </c>
      <c r="I233" s="39">
        <v>73800</v>
      </c>
      <c r="J233" s="39">
        <v>81800</v>
      </c>
      <c r="K233" s="39">
        <v>89900</v>
      </c>
      <c r="L233" s="39">
        <v>96100</v>
      </c>
    </row>
    <row r="234" spans="1:12" x14ac:dyDescent="0.25">
      <c r="A234" s="5"/>
      <c r="B234" s="24"/>
      <c r="C234" s="24"/>
      <c r="D234" s="24"/>
      <c r="E234" s="24"/>
      <c r="F234" s="35"/>
      <c r="G234" s="35"/>
      <c r="H234" s="35"/>
      <c r="I234" s="35"/>
      <c r="J234" s="35"/>
      <c r="K234" s="35"/>
      <c r="L234" s="35"/>
    </row>
    <row r="235" spans="1:12" x14ac:dyDescent="0.25">
      <c r="A235" s="5"/>
      <c r="B235" s="24"/>
      <c r="C235" s="24" t="s">
        <v>56</v>
      </c>
      <c r="D235" s="24"/>
      <c r="E235" s="24"/>
      <c r="F235" s="39">
        <v>2620</v>
      </c>
      <c r="G235" s="39">
        <v>3200</v>
      </c>
      <c r="H235" s="39">
        <v>3970</v>
      </c>
      <c r="I235" s="39">
        <v>4210</v>
      </c>
      <c r="J235" s="39">
        <v>4740</v>
      </c>
      <c r="K235" s="39">
        <v>5360</v>
      </c>
      <c r="L235" s="39">
        <v>6040</v>
      </c>
    </row>
    <row r="236" spans="1:12" x14ac:dyDescent="0.25">
      <c r="A236" s="5"/>
      <c r="B236" s="24"/>
      <c r="C236" s="24"/>
      <c r="D236" s="24"/>
      <c r="E236" s="24" t="s">
        <v>57</v>
      </c>
      <c r="F236" s="39">
        <v>2410</v>
      </c>
      <c r="G236" s="39">
        <v>2940</v>
      </c>
      <c r="H236" s="39">
        <v>3630</v>
      </c>
      <c r="I236" s="39">
        <v>3820</v>
      </c>
      <c r="J236" s="39">
        <v>4280</v>
      </c>
      <c r="K236" s="39">
        <v>4810</v>
      </c>
      <c r="L236" s="39">
        <v>5410</v>
      </c>
    </row>
    <row r="237" spans="1:12" x14ac:dyDescent="0.25">
      <c r="A237" s="5"/>
      <c r="B237" s="24"/>
      <c r="C237" s="24"/>
      <c r="D237" s="24"/>
      <c r="E237" s="24" t="s">
        <v>82</v>
      </c>
      <c r="F237" s="39">
        <v>2840</v>
      </c>
      <c r="G237" s="39">
        <v>3470</v>
      </c>
      <c r="H237" s="39">
        <v>4330</v>
      </c>
      <c r="I237" s="39">
        <v>4610</v>
      </c>
      <c r="J237" s="39">
        <v>5220</v>
      </c>
      <c r="K237" s="39">
        <v>5920</v>
      </c>
      <c r="L237" s="39">
        <v>6700</v>
      </c>
    </row>
    <row r="238" spans="1:12" x14ac:dyDescent="0.25">
      <c r="A238" s="5"/>
      <c r="B238" s="24"/>
      <c r="C238" s="24"/>
      <c r="D238" s="24"/>
      <c r="E238" s="24"/>
      <c r="F238" s="55"/>
      <c r="G238" s="55"/>
      <c r="H238" s="55"/>
      <c r="I238" s="35"/>
      <c r="J238" s="35"/>
      <c r="K238" s="35"/>
      <c r="L238" s="35"/>
    </row>
    <row r="239" spans="1:12" x14ac:dyDescent="0.25">
      <c r="A239" s="5"/>
      <c r="B239" s="24"/>
      <c r="C239" s="24" t="s">
        <v>111</v>
      </c>
      <c r="D239" s="24"/>
      <c r="E239" s="24"/>
      <c r="F239" s="39">
        <v>1940</v>
      </c>
      <c r="G239" s="39">
        <v>2220</v>
      </c>
      <c r="H239" s="39">
        <v>2610</v>
      </c>
      <c r="I239" s="39">
        <v>2650</v>
      </c>
      <c r="J239" s="39">
        <v>2850</v>
      </c>
      <c r="K239" s="39">
        <v>3070</v>
      </c>
      <c r="L239" s="39">
        <v>3300</v>
      </c>
    </row>
    <row r="240" spans="1:12" x14ac:dyDescent="0.25">
      <c r="A240" s="5"/>
      <c r="B240" s="24"/>
      <c r="C240" s="24"/>
      <c r="D240" s="24"/>
      <c r="E240" s="24"/>
      <c r="F240" s="35"/>
      <c r="G240" s="35"/>
      <c r="H240" s="35"/>
      <c r="I240" s="35"/>
      <c r="J240" s="35"/>
      <c r="K240" s="35"/>
      <c r="L240" s="35"/>
    </row>
    <row r="241" spans="1:12" x14ac:dyDescent="0.25">
      <c r="A241" s="5"/>
      <c r="B241" s="24"/>
      <c r="C241" s="24" t="s">
        <v>60</v>
      </c>
      <c r="D241" s="24"/>
      <c r="E241" s="24"/>
      <c r="F241" s="56">
        <v>1.0006348628875672</v>
      </c>
      <c r="G241" s="56">
        <v>1.0001645788464901</v>
      </c>
      <c r="H241" s="56">
        <v>1.0000999799999999</v>
      </c>
      <c r="I241" s="56">
        <v>1.0001499999999999</v>
      </c>
      <c r="J241" s="56">
        <v>1.0001399999999998</v>
      </c>
      <c r="K241" s="56">
        <v>1.0001299999999997</v>
      </c>
      <c r="L241" s="56">
        <v>1.0001199999999997</v>
      </c>
    </row>
    <row r="242" spans="1:12" x14ac:dyDescent="0.25">
      <c r="A242" s="5"/>
      <c r="C242" s="24" t="s">
        <v>61</v>
      </c>
      <c r="D242" s="24"/>
      <c r="E242" s="24"/>
      <c r="F242" s="56">
        <v>1.0012107966300001</v>
      </c>
      <c r="G242" s="56">
        <v>1.0010982743215999</v>
      </c>
      <c r="H242" s="56">
        <v>1.00119892</v>
      </c>
      <c r="I242" s="56">
        <v>1.00099925</v>
      </c>
      <c r="J242" s="56">
        <v>1.00089948</v>
      </c>
      <c r="K242" s="56">
        <v>1.0007996699999999</v>
      </c>
      <c r="L242" s="56">
        <v>1.0007998</v>
      </c>
    </row>
    <row r="243" spans="1:12" s="25" customFormat="1" ht="14.25" customHeight="1" x14ac:dyDescent="0.25">
      <c r="A243" s="19"/>
      <c r="C243" s="24" t="s">
        <v>62</v>
      </c>
      <c r="D243" s="24"/>
      <c r="E243" s="24"/>
      <c r="F243" s="56">
        <v>1.0016677839999999</v>
      </c>
      <c r="G243" s="56">
        <v>0.99506346602546403</v>
      </c>
      <c r="H243" s="56">
        <v>0.99697199999999997</v>
      </c>
      <c r="I243" s="56">
        <v>0.99697199999999997</v>
      </c>
      <c r="J243" s="56">
        <v>0.99697199999999997</v>
      </c>
      <c r="K243" s="56">
        <v>0.99697199999999997</v>
      </c>
      <c r="L243" s="56">
        <v>0.99697199999999997</v>
      </c>
    </row>
    <row r="244" spans="1:12" s="25" customFormat="1" ht="14.25" customHeight="1" x14ac:dyDescent="0.25">
      <c r="A244" s="19"/>
      <c r="C244" s="24"/>
      <c r="D244" s="24"/>
      <c r="E244" s="24"/>
      <c r="F244" s="35"/>
      <c r="G244" s="35"/>
      <c r="H244" s="35"/>
      <c r="I244" s="35"/>
      <c r="J244" s="35"/>
      <c r="K244" s="35"/>
      <c r="L244" s="35"/>
    </row>
    <row r="245" spans="1:12" s="25" customFormat="1" ht="14.25" customHeight="1" x14ac:dyDescent="0.25">
      <c r="A245" s="19"/>
      <c r="C245" s="24" t="s">
        <v>126</v>
      </c>
      <c r="D245" s="24"/>
      <c r="E245" s="24"/>
      <c r="F245" s="35"/>
      <c r="G245" s="35"/>
      <c r="H245" s="35"/>
      <c r="I245" s="35"/>
      <c r="J245" s="35"/>
      <c r="K245" s="35"/>
      <c r="L245" s="35"/>
    </row>
    <row r="246" spans="1:12" s="25" customFormat="1" ht="14.25" customHeight="1" x14ac:dyDescent="0.25">
      <c r="A246" s="19"/>
      <c r="C246" s="27"/>
      <c r="D246" s="24" t="s">
        <v>121</v>
      </c>
      <c r="E246" s="24"/>
      <c r="F246" s="39">
        <v>879500</v>
      </c>
      <c r="G246" s="39">
        <v>921900</v>
      </c>
      <c r="H246" s="39">
        <v>895000</v>
      </c>
      <c r="I246" s="39">
        <v>714000</v>
      </c>
      <c r="J246" s="39">
        <v>903000</v>
      </c>
      <c r="K246" s="39">
        <v>918000</v>
      </c>
      <c r="L246" s="39">
        <v>943000</v>
      </c>
    </row>
    <row r="247" spans="1:12" s="25" customFormat="1" ht="14.25" customHeight="1" x14ac:dyDescent="0.25">
      <c r="A247" s="19"/>
      <c r="C247" s="27"/>
      <c r="D247" s="24" t="s">
        <v>125</v>
      </c>
      <c r="E247" s="24"/>
      <c r="F247" s="39">
        <v>845000</v>
      </c>
      <c r="G247" s="39">
        <v>820000</v>
      </c>
      <c r="H247" s="39">
        <v>878000</v>
      </c>
      <c r="I247" s="39">
        <v>903000</v>
      </c>
      <c r="J247" s="39">
        <v>928000</v>
      </c>
      <c r="K247" s="39">
        <v>955000</v>
      </c>
      <c r="L247" s="39">
        <v>986000</v>
      </c>
    </row>
    <row r="248" spans="1:12" s="25" customFormat="1" ht="14.25" customHeight="1" x14ac:dyDescent="0.25">
      <c r="A248" s="19"/>
      <c r="C248" s="27"/>
      <c r="D248" s="24" t="s">
        <v>124</v>
      </c>
      <c r="E248" s="24"/>
      <c r="F248" s="39">
        <v>506000</v>
      </c>
      <c r="G248" s="39">
        <v>679000</v>
      </c>
      <c r="H248" s="39">
        <v>762000</v>
      </c>
      <c r="I248" s="39">
        <v>814000</v>
      </c>
      <c r="J248" s="39">
        <v>832000</v>
      </c>
      <c r="K248" s="39">
        <v>848000</v>
      </c>
      <c r="L248" s="39">
        <v>865000</v>
      </c>
    </row>
    <row r="249" spans="1:12" s="25" customFormat="1" ht="14.25" customHeight="1" x14ac:dyDescent="0.25">
      <c r="A249" s="19"/>
      <c r="C249" s="27"/>
      <c r="D249" s="24" t="s">
        <v>122</v>
      </c>
      <c r="E249" s="24"/>
      <c r="F249" s="39">
        <v>209000</v>
      </c>
      <c r="G249" s="39">
        <v>315000</v>
      </c>
      <c r="H249" s="39">
        <v>270000</v>
      </c>
      <c r="I249" s="39">
        <v>273000</v>
      </c>
      <c r="J249" s="39">
        <v>277000</v>
      </c>
      <c r="K249" s="39">
        <v>281000</v>
      </c>
      <c r="L249" s="39">
        <v>291000</v>
      </c>
    </row>
    <row r="250" spans="1:12" ht="12.75" customHeight="1" x14ac:dyDescent="0.25">
      <c r="A250" s="19"/>
      <c r="B250" s="21"/>
      <c r="C250" s="3"/>
      <c r="D250" s="3"/>
      <c r="E250" s="3"/>
    </row>
  </sheetData>
  <mergeCells count="2">
    <mergeCell ref="C161:E161"/>
    <mergeCell ref="C160:E160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2014-05-05, dnr VER 2014-2</oddFooter>
  </headerFooter>
  <rowBreaks count="3" manualBreakCount="3">
    <brk id="42" max="16383" man="1"/>
    <brk id="14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N26" sqref="N26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2012</v>
      </c>
      <c r="E3" s="8">
        <v>2013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/>
    </row>
    <row r="4" spans="1:11" x14ac:dyDescent="0.2">
      <c r="A4" s="30" t="str">
        <f>Enkät!B46</f>
        <v>1:1 Garantipension till ålderspension</v>
      </c>
      <c r="B4" s="30"/>
      <c r="C4" s="30"/>
      <c r="D4" s="30">
        <f>Enkät!F47</f>
        <v>18034909</v>
      </c>
      <c r="E4" s="30">
        <f>Enkät!G47</f>
        <v>16751265</v>
      </c>
      <c r="F4" s="30">
        <f>Enkät!H47</f>
        <v>16491100</v>
      </c>
      <c r="G4" s="30">
        <f>Enkät!I47</f>
        <v>15855500</v>
      </c>
      <c r="H4" s="30">
        <f>Enkät!J47</f>
        <v>14687000</v>
      </c>
      <c r="I4" s="30">
        <f>Enkät!K47</f>
        <v>13613700</v>
      </c>
      <c r="J4" s="30">
        <f>Enkät!L47</f>
        <v>13242400</v>
      </c>
      <c r="K4" s="30"/>
    </row>
    <row r="5" spans="1:11" x14ac:dyDescent="0.2">
      <c r="A5" s="30" t="str">
        <f>Enkät!B81</f>
        <v>1:2 Efterlevandepensioner till vuxna</v>
      </c>
      <c r="B5" s="30"/>
      <c r="C5" s="30"/>
      <c r="D5" s="30">
        <f>Enkät!F82</f>
        <v>14225707</v>
      </c>
      <c r="E5" s="30">
        <f>Enkät!G82</f>
        <v>13882783</v>
      </c>
      <c r="F5" s="30">
        <f>Enkät!H82</f>
        <v>13032600</v>
      </c>
      <c r="G5" s="30">
        <f>Enkät!I82</f>
        <v>12455800</v>
      </c>
      <c r="H5" s="30">
        <f>Enkät!J82</f>
        <v>12090600</v>
      </c>
      <c r="I5" s="30">
        <f>Enkät!K82</f>
        <v>11780900</v>
      </c>
      <c r="J5" s="30">
        <f>Enkät!L82</f>
        <v>11324800</v>
      </c>
      <c r="K5" s="30"/>
    </row>
    <row r="6" spans="1:11" x14ac:dyDescent="0.2">
      <c r="A6" s="30" t="str">
        <f>Enkät!B120</f>
        <v>1:3 Bostadstillägg till pensionärer</v>
      </c>
      <c r="B6" s="30"/>
      <c r="C6" s="30"/>
      <c r="D6" s="30">
        <f>Enkät!F121</f>
        <v>7948605.0788288144</v>
      </c>
      <c r="E6" s="30">
        <f>Enkät!G121</f>
        <v>8182270.9883902073</v>
      </c>
      <c r="F6" s="30">
        <f>Enkät!H121</f>
        <v>8387100</v>
      </c>
      <c r="G6" s="30">
        <f>Enkät!I121</f>
        <v>8267300</v>
      </c>
      <c r="H6" s="30">
        <f>Enkät!J121</f>
        <v>7801900</v>
      </c>
      <c r="I6" s="30">
        <f>Enkät!K121</f>
        <v>7417500</v>
      </c>
      <c r="J6" s="30">
        <f>Enkät!L121</f>
        <v>7255000</v>
      </c>
      <c r="K6" s="30"/>
    </row>
    <row r="7" spans="1:11" x14ac:dyDescent="0.2">
      <c r="A7" s="30" t="str">
        <f>Enkät!B147</f>
        <v>1:4 Äldreförsörjningsstöd</v>
      </c>
      <c r="B7" s="30"/>
      <c r="C7" s="30"/>
      <c r="D7" s="30">
        <f>Enkät!F148</f>
        <v>587748.8660900729</v>
      </c>
      <c r="E7" s="30">
        <f>Enkät!G148</f>
        <v>658345.58863739111</v>
      </c>
      <c r="F7" s="30">
        <f>Enkät!H148</f>
        <v>711100</v>
      </c>
      <c r="G7" s="30">
        <f>Enkät!I148</f>
        <v>748300</v>
      </c>
      <c r="H7" s="30">
        <f>Enkät!J148</f>
        <v>784200</v>
      </c>
      <c r="I7" s="30">
        <f>Enkät!K148</f>
        <v>807000</v>
      </c>
      <c r="J7" s="30">
        <f>Enkät!L148</f>
        <v>838500</v>
      </c>
      <c r="K7" s="30"/>
    </row>
    <row r="8" spans="1:11" x14ac:dyDescent="0.2">
      <c r="A8" s="30" t="str">
        <f>Enkät!B163</f>
        <v>2:1.1 Pensionsmyndigheten</v>
      </c>
      <c r="B8" s="30"/>
      <c r="C8" s="30"/>
      <c r="D8" s="30">
        <f>Enkät!F164</f>
        <v>544157</v>
      </c>
      <c r="E8" s="30">
        <f>Enkät!G164</f>
        <v>510757</v>
      </c>
      <c r="F8" s="30">
        <f>Enkät!H164</f>
        <v>535986</v>
      </c>
      <c r="G8" s="30">
        <f>Enkät!I164</f>
        <v>540794</v>
      </c>
      <c r="H8" s="30">
        <f>Enkät!J164</f>
        <v>547180</v>
      </c>
      <c r="I8" s="30">
        <f>Enkät!K164</f>
        <v>555523</v>
      </c>
      <c r="J8" s="30">
        <f>Enkät!L164</f>
        <v>569364</v>
      </c>
      <c r="K8" s="30"/>
    </row>
    <row r="9" spans="1:11" x14ac:dyDescent="0.2">
      <c r="A9" s="30" t="str">
        <f>Enkät!B197</f>
        <v>Ålderspensionssystemet vid sidan av statens budget</v>
      </c>
      <c r="B9" s="30"/>
      <c r="C9" s="30"/>
      <c r="D9" s="30">
        <f>Enkät!F198/1000000</f>
        <v>240.9434</v>
      </c>
      <c r="E9" s="30">
        <f>Enkät!G198/1000000</f>
        <v>260.10849999999999</v>
      </c>
      <c r="F9" s="30">
        <f>Enkät!H198/1000000</f>
        <v>262.55500000000001</v>
      </c>
      <c r="G9" s="30">
        <f>Enkät!I198/1000000</f>
        <v>273.42200000000003</v>
      </c>
      <c r="H9" s="30">
        <f>Enkät!J198/1000000</f>
        <v>295.904</v>
      </c>
      <c r="I9" s="30">
        <f>Enkät!K198/1000000</f>
        <v>317.66800000000001</v>
      </c>
      <c r="J9" s="30">
        <f>Enkät!L198/1000000</f>
        <v>332.17700000000002</v>
      </c>
      <c r="K9" s="30"/>
    </row>
    <row r="10" spans="1:11" x14ac:dyDescent="0.2">
      <c r="A10" s="30" t="str">
        <f>Enkät!B168</f>
        <v>1:5 Barnpension och efterlevandestöd</v>
      </c>
      <c r="B10" s="30"/>
      <c r="C10" s="30"/>
      <c r="D10" s="30">
        <f>Enkät!F169</f>
        <v>899574</v>
      </c>
      <c r="E10" s="30">
        <f>Enkät!G169</f>
        <v>876023</v>
      </c>
      <c r="F10" s="30">
        <f>Enkät!H169</f>
        <v>858400</v>
      </c>
      <c r="G10" s="30">
        <f>Enkät!I169</f>
        <v>863200</v>
      </c>
      <c r="H10" s="30">
        <f>Enkät!J169</f>
        <v>880900</v>
      </c>
      <c r="I10" s="30">
        <f>Enkät!K169</f>
        <v>908800</v>
      </c>
      <c r="J10" s="30">
        <f>Enkät!L169</f>
        <v>939900</v>
      </c>
      <c r="K10" s="30"/>
    </row>
    <row r="11" spans="1:11" x14ac:dyDescent="0.2">
      <c r="A11" s="30" t="str">
        <f>Enkät!B183</f>
        <v>1:7 Pensionsrätt för barnår, anslag</v>
      </c>
      <c r="B11" s="30"/>
      <c r="C11" s="30"/>
      <c r="D11" s="30">
        <f>Enkät!F184</f>
        <v>6327000</v>
      </c>
      <c r="E11" s="30">
        <f>Enkät!G184</f>
        <v>6467652</v>
      </c>
      <c r="F11" s="30">
        <f>Enkät!H184</f>
        <v>6732310</v>
      </c>
      <c r="G11" s="30">
        <f>Enkät!I184</f>
        <v>6917261.9702436756</v>
      </c>
      <c r="H11" s="30">
        <f>Enkät!J184</f>
        <v>7287476.4239864368</v>
      </c>
      <c r="I11" s="30">
        <f>Enkät!K184</f>
        <v>7605799.7805801481</v>
      </c>
      <c r="J11" s="30">
        <f>Enkät!L184</f>
        <v>7646404.5966155883</v>
      </c>
      <c r="K11" s="30"/>
    </row>
    <row r="14" spans="1:11" x14ac:dyDescent="0.2">
      <c r="A14" t="s">
        <v>148</v>
      </c>
      <c r="B14" s="30"/>
      <c r="C14" s="30"/>
      <c r="D14" s="30">
        <f t="shared" ref="D14" si="0">(D4+D5+D6+D7+D10+D11)/1000000</f>
        <v>48.023543944918885</v>
      </c>
      <c r="E14" s="30">
        <f t="shared" ref="E14:F14" si="1">(E4+E5+E6+E7+E10+E11)/1000000</f>
        <v>46.818339577027594</v>
      </c>
      <c r="F14" s="30">
        <f t="shared" si="1"/>
        <v>46.212609999999998</v>
      </c>
      <c r="G14" s="30">
        <f>(G4+G5+G6+G7+G10+G11)/1000000</f>
        <v>45.10736197024368</v>
      </c>
      <c r="H14" s="30">
        <f>(H4+H5+H6+H7+H10+H11)/1000000</f>
        <v>43.532076423986432</v>
      </c>
      <c r="I14" s="30">
        <f>(I4+I5+I6+I7+I10+I11)/1000000</f>
        <v>42.133699780580152</v>
      </c>
      <c r="J14" s="30">
        <f>(J4+J5+J6+J7+J10+J11)/1000000</f>
        <v>41.247004596615589</v>
      </c>
      <c r="K14" s="30"/>
    </row>
    <row r="15" spans="1:11" x14ac:dyDescent="0.2">
      <c r="B15" s="30"/>
      <c r="C15" s="30"/>
      <c r="D15" s="30">
        <f t="shared" ref="D15" si="2">D14+D9</f>
        <v>288.96694394491885</v>
      </c>
      <c r="E15" s="30">
        <f t="shared" ref="E15:I15" si="3">E14+E9</f>
        <v>306.92683957702758</v>
      </c>
      <c r="F15" s="30">
        <f t="shared" si="3"/>
        <v>308.76760999999999</v>
      </c>
      <c r="G15" s="30">
        <f t="shared" si="3"/>
        <v>318.52936197024371</v>
      </c>
      <c r="H15" s="30">
        <f t="shared" si="3"/>
        <v>339.43607642398644</v>
      </c>
      <c r="I15" s="30">
        <f t="shared" si="3"/>
        <v>359.80169978058018</v>
      </c>
      <c r="J15" s="30">
        <f t="shared" ref="J15" si="4">J14+J9</f>
        <v>373.42400459661559</v>
      </c>
      <c r="K15" s="30"/>
    </row>
    <row r="17" spans="1:11" x14ac:dyDescent="0.2">
      <c r="C17" s="33"/>
      <c r="D17" s="33">
        <f t="shared" ref="D17:J17" si="5">D3</f>
        <v>2012</v>
      </c>
      <c r="E17" s="33">
        <f t="shared" si="5"/>
        <v>2013</v>
      </c>
      <c r="F17" s="33">
        <f t="shared" si="5"/>
        <v>2014</v>
      </c>
      <c r="G17" s="33">
        <f t="shared" si="5"/>
        <v>2015</v>
      </c>
      <c r="H17" s="33">
        <f t="shared" si="5"/>
        <v>2016</v>
      </c>
      <c r="I17" s="33">
        <f t="shared" si="5"/>
        <v>2017</v>
      </c>
      <c r="J17" s="33">
        <f t="shared" si="5"/>
        <v>2018</v>
      </c>
      <c r="K17" s="33"/>
    </row>
    <row r="18" spans="1:11" x14ac:dyDescent="0.2">
      <c r="A18" t="s">
        <v>162</v>
      </c>
      <c r="C18" s="30"/>
      <c r="D18" s="30">
        <f>Enkät!F199/1000000</f>
        <v>238.47819999999999</v>
      </c>
      <c r="E18" s="30">
        <f>Enkät!G199/1000000</f>
        <v>256.70229999999998</v>
      </c>
      <c r="F18" s="30">
        <f>Enkät!H199/1000000</f>
        <v>257.86099999999999</v>
      </c>
      <c r="G18" s="30">
        <f>Enkät!I199/1000000</f>
        <v>267.99</v>
      </c>
      <c r="H18" s="30">
        <f>Enkät!J199/1000000</f>
        <v>289.28100000000001</v>
      </c>
      <c r="I18" s="30">
        <f>Enkät!K199/1000000</f>
        <v>309.65699999999998</v>
      </c>
      <c r="J18" s="30">
        <f>Enkät!L199/1000000</f>
        <v>322.56599999999997</v>
      </c>
      <c r="K18" s="30"/>
    </row>
    <row r="19" spans="1:11" x14ac:dyDescent="0.2">
      <c r="A19" t="s">
        <v>155</v>
      </c>
      <c r="C19" s="30"/>
      <c r="D19" s="30">
        <f>(Enkät!F205+Enkät!F206)/1000000</f>
        <v>2.4651999999999998</v>
      </c>
      <c r="E19" s="30">
        <f>(Enkät!G205+Enkät!G206)/1000000</f>
        <v>3.4062000000000001</v>
      </c>
      <c r="F19" s="30">
        <f>(Enkät!H205+Enkät!H206)/1000000</f>
        <v>4.694</v>
      </c>
      <c r="G19" s="30">
        <f>(Enkät!I205+Enkät!I206)/1000000</f>
        <v>5.4320000000000004</v>
      </c>
      <c r="H19" s="30">
        <f>(Enkät!J205+Enkät!J206)/1000000</f>
        <v>6.6230000000000002</v>
      </c>
      <c r="I19" s="30">
        <f>(Enkät!K205+Enkät!K206)/1000000</f>
        <v>8.0109999999999992</v>
      </c>
      <c r="J19" s="30">
        <f>(Enkät!L205+Enkät!L206)/1000000</f>
        <v>9.6110000000000007</v>
      </c>
      <c r="K19" s="30"/>
    </row>
    <row r="20" spans="1:11" x14ac:dyDescent="0.2">
      <c r="A20" t="s">
        <v>148</v>
      </c>
      <c r="B20" s="30"/>
      <c r="C20" s="30"/>
      <c r="D20" s="30">
        <f t="shared" ref="D20:J20" si="6">D14</f>
        <v>48.023543944918885</v>
      </c>
      <c r="E20" s="30">
        <f t="shared" si="6"/>
        <v>46.818339577027594</v>
      </c>
      <c r="F20" s="30">
        <f t="shared" si="6"/>
        <v>46.212609999999998</v>
      </c>
      <c r="G20" s="30">
        <f t="shared" si="6"/>
        <v>45.10736197024368</v>
      </c>
      <c r="H20" s="30">
        <f t="shared" si="6"/>
        <v>43.532076423986432</v>
      </c>
      <c r="I20" s="30">
        <f t="shared" si="6"/>
        <v>42.133699780580152</v>
      </c>
      <c r="J20" s="30">
        <f t="shared" si="6"/>
        <v>41.247004596615589</v>
      </c>
      <c r="K20" s="30"/>
    </row>
    <row r="21" spans="1:11" x14ac:dyDescent="0.2">
      <c r="B21" s="30"/>
      <c r="C21" s="30"/>
      <c r="D21" s="30">
        <f t="shared" ref="D21:G21" si="7">SUM(D18:D20)</f>
        <v>288.96694394491885</v>
      </c>
      <c r="E21" s="30">
        <f t="shared" si="7"/>
        <v>306.92683957702758</v>
      </c>
      <c r="F21" s="30">
        <f t="shared" si="7"/>
        <v>308.76760999999999</v>
      </c>
      <c r="G21" s="30">
        <f t="shared" si="7"/>
        <v>318.52936197024371</v>
      </c>
      <c r="H21" s="30">
        <f t="shared" ref="H21:I21" si="8">SUM(H18:H20)</f>
        <v>339.43607642398644</v>
      </c>
      <c r="I21" s="30">
        <f t="shared" si="8"/>
        <v>359.80169978058018</v>
      </c>
      <c r="J21" s="30">
        <f t="shared" ref="J21" si="9">SUM(J18:J20)</f>
        <v>373.42400459661553</v>
      </c>
      <c r="K21" s="30"/>
    </row>
    <row r="22" spans="1:11" x14ac:dyDescent="0.2">
      <c r="B22" s="30"/>
      <c r="C22" s="30"/>
      <c r="D22" s="30"/>
      <c r="E22" s="30"/>
      <c r="F22" s="30"/>
      <c r="G22" s="30"/>
      <c r="H22" s="30"/>
      <c r="I22" s="30"/>
    </row>
    <row r="23" spans="1:11" x14ac:dyDescent="0.2">
      <c r="B23" s="30"/>
      <c r="C23" s="30"/>
      <c r="D23" s="30"/>
      <c r="E23" s="30"/>
      <c r="F23" s="30"/>
      <c r="G23" s="62">
        <f>G21/Enkät!H39</f>
        <v>8.4225582641939079E-2</v>
      </c>
      <c r="H23" s="30"/>
      <c r="I23" s="30"/>
    </row>
    <row r="58" spans="4:10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</row>
  </sheetData>
  <phoneticPr fontId="2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2014-03-20T15:19:05Z</cp:lastPrinted>
  <dcterms:created xsi:type="dcterms:W3CDTF">1999-06-16T10:30:48Z</dcterms:created>
  <dcterms:modified xsi:type="dcterms:W3CDTF">2014-04-24T08:16:50Z</dcterms:modified>
</cp:coreProperties>
</file>