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E55" i="1" l="1"/>
  <c r="E51" i="1"/>
  <c r="E50" i="1"/>
  <c r="E49" i="1"/>
  <c r="F49" i="1" s="1"/>
  <c r="E48" i="1"/>
  <c r="F48" i="1" s="1"/>
  <c r="E47" i="1"/>
  <c r="G56" i="1" l="1"/>
  <c r="H55" i="1"/>
  <c r="F55" i="1"/>
  <c r="G52" i="1"/>
  <c r="E52" i="1"/>
  <c r="H51" i="1"/>
  <c r="F51" i="1"/>
  <c r="H50" i="1"/>
  <c r="D50" i="1"/>
  <c r="F50" i="1" s="1"/>
  <c r="H49" i="1"/>
  <c r="H48" i="1"/>
  <c r="D48" i="1"/>
  <c r="H47" i="1"/>
  <c r="G58" i="1" l="1"/>
  <c r="H52" i="1"/>
  <c r="I48" i="1"/>
  <c r="I50" i="1"/>
  <c r="I49" i="1"/>
  <c r="I51" i="1"/>
  <c r="I55" i="1"/>
  <c r="D31" i="1"/>
  <c r="J36" i="1" l="1"/>
  <c r="K35" i="1"/>
  <c r="L35" i="1" s="1"/>
  <c r="J32" i="1"/>
  <c r="J38" i="1" l="1"/>
  <c r="G36" i="1" l="1"/>
  <c r="E36" i="1"/>
  <c r="H35" i="1"/>
  <c r="F35" i="1"/>
  <c r="H34" i="1"/>
  <c r="G32" i="1"/>
  <c r="E32" i="1"/>
  <c r="E38" i="1" s="1"/>
  <c r="H31" i="1"/>
  <c r="H30" i="1"/>
  <c r="H29" i="1"/>
  <c r="H28" i="1"/>
  <c r="H27" i="1"/>
  <c r="G38" i="1" l="1"/>
  <c r="H36" i="1"/>
  <c r="H32" i="1"/>
  <c r="I35" i="1"/>
  <c r="J16" i="1"/>
  <c r="J12" i="1"/>
  <c r="H38" i="1" l="1"/>
  <c r="J18" i="1"/>
  <c r="G16" i="1"/>
  <c r="E16" i="1"/>
  <c r="H15" i="1"/>
  <c r="H14" i="1"/>
  <c r="G12" i="1"/>
  <c r="E12" i="1"/>
  <c r="E18" i="1" s="1"/>
  <c r="H11" i="1"/>
  <c r="H10" i="1"/>
  <c r="H9" i="1"/>
  <c r="H8" i="1"/>
  <c r="H7" i="1"/>
  <c r="G18" i="1" l="1"/>
  <c r="H12" i="1"/>
  <c r="H16" i="1"/>
  <c r="H18" i="1" l="1"/>
  <c r="F11" i="1" l="1"/>
  <c r="I11" i="1" l="1"/>
  <c r="F31" i="1" s="1"/>
  <c r="K11" i="1"/>
  <c r="L11" i="1" s="1"/>
  <c r="F15" i="1"/>
  <c r="F9" i="1"/>
  <c r="F10" i="1"/>
  <c r="I31" i="1" l="1"/>
  <c r="K31" i="1"/>
  <c r="L31" i="1" s="1"/>
  <c r="I15" i="1"/>
  <c r="K15" i="1"/>
  <c r="L15" i="1" s="1"/>
  <c r="I9" i="1"/>
  <c r="D29" i="1" s="1"/>
  <c r="K9" i="1"/>
  <c r="L9" i="1" s="1"/>
  <c r="I10" i="1"/>
  <c r="D30" i="1" s="1"/>
  <c r="F30" i="1" s="1"/>
  <c r="K10" i="1"/>
  <c r="F7" i="1"/>
  <c r="K7" i="1" s="1"/>
  <c r="L7" i="1" s="1"/>
  <c r="I30" i="1" l="1"/>
  <c r="K30" i="1"/>
  <c r="F29" i="1"/>
  <c r="K29" i="1" s="1"/>
  <c r="L29" i="1" s="1"/>
  <c r="L10" i="1"/>
  <c r="I7" i="1"/>
  <c r="D27" i="1" s="1"/>
  <c r="F27" i="1" s="1"/>
  <c r="D16" i="1"/>
  <c r="F14" i="1"/>
  <c r="K14" i="1" s="1"/>
  <c r="I27" i="1" l="1"/>
  <c r="D47" i="1" s="1"/>
  <c r="K27" i="1"/>
  <c r="L27" i="1" s="1"/>
  <c r="L30" i="1"/>
  <c r="I29" i="1"/>
  <c r="K16" i="1"/>
  <c r="L14" i="1"/>
  <c r="L16" i="1" s="1"/>
  <c r="F8" i="1"/>
  <c r="K8" i="1" s="1"/>
  <c r="D12" i="1"/>
  <c r="D18" i="1" s="1"/>
  <c r="I14" i="1"/>
  <c r="D34" i="1" s="1"/>
  <c r="F16" i="1"/>
  <c r="F47" i="1" l="1"/>
  <c r="D52" i="1"/>
  <c r="D36" i="1"/>
  <c r="F34" i="1"/>
  <c r="I16" i="1"/>
  <c r="L8" i="1"/>
  <c r="L12" i="1" s="1"/>
  <c r="L18" i="1" s="1"/>
  <c r="K12" i="1"/>
  <c r="K18" i="1" s="1"/>
  <c r="I8" i="1"/>
  <c r="D28" i="1" s="1"/>
  <c r="F12" i="1"/>
  <c r="F18" i="1" s="1"/>
  <c r="F52" i="1" l="1"/>
  <c r="I47" i="1"/>
  <c r="I52" i="1" s="1"/>
  <c r="F36" i="1"/>
  <c r="K34" i="1"/>
  <c r="I34" i="1"/>
  <c r="F28" i="1"/>
  <c r="K28" i="1" s="1"/>
  <c r="D32" i="1"/>
  <c r="D38" i="1" s="1"/>
  <c r="I12" i="1"/>
  <c r="I18" i="1" s="1"/>
  <c r="I36" i="1" l="1"/>
  <c r="D54" i="1"/>
  <c r="E54" i="1" s="1"/>
  <c r="K36" i="1"/>
  <c r="L34" i="1"/>
  <c r="L36" i="1" s="1"/>
  <c r="L28" i="1"/>
  <c r="L32" i="1" s="1"/>
  <c r="K32" i="1"/>
  <c r="I28" i="1"/>
  <c r="I32" i="1" s="1"/>
  <c r="F32" i="1"/>
  <c r="F38" i="1" s="1"/>
  <c r="E56" i="1" l="1"/>
  <c r="E58" i="1" s="1"/>
  <c r="H54" i="1"/>
  <c r="H56" i="1" s="1"/>
  <c r="H58" i="1" s="1"/>
  <c r="F54" i="1"/>
  <c r="D56" i="1"/>
  <c r="D58" i="1" s="1"/>
  <c r="I38" i="1"/>
  <c r="K38" i="1"/>
  <c r="L38" i="1"/>
  <c r="F56" i="1" l="1"/>
  <c r="F58" i="1" s="1"/>
  <c r="I54" i="1"/>
  <c r="I56" i="1" s="1"/>
  <c r="I58" i="1" s="1"/>
</calcChain>
</file>

<file path=xl/comments1.xml><?xml version="1.0" encoding="utf-8"?>
<comments xmlns="http://schemas.openxmlformats.org/spreadsheetml/2006/main">
  <authors>
    <author>Hans Karlsson</author>
  </authors>
  <commentList>
    <comment ref="D49" authorId="0">
      <text>
        <r>
          <rPr>
            <sz val="9"/>
            <color indexed="81"/>
            <rFont val="Tahoma"/>
            <family val="2"/>
          </rPr>
          <t>Vi utgår från att vi får ett tilläggsanslag 2015.</t>
        </r>
      </text>
    </comment>
  </commentList>
</comments>
</file>

<file path=xl/sharedStrings.xml><?xml version="1.0" encoding="utf-8"?>
<sst xmlns="http://schemas.openxmlformats.org/spreadsheetml/2006/main" count="108" uniqueCount="40">
  <si>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</si>
  <si>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</si>
  <si>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</si>
  <si>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</si>
  <si>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</si>
  <si>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</si>
  <si>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</si>
  <si>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</si>
  <si>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</si>
  <si>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</si>
  <si>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</si>
  <si>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</si>
  <si>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</si>
  <si>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</si>
  <si>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</si>
  <si>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</si>
  <si>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</si>
  <si>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</si>
  <si>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</si>
  <si>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</si>
  <si>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</si>
  <si>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</si>
  <si>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</si>
  <si>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</si>
  <si>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</si>
  <si>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</si>
  <si>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</si>
  <si>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</si>
  <si>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</si>
  <si>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Sammanfattande tabell över anslagsuppföljningen inom Pensionsmyndighetens ansvarsområde 2015</t>
  </si>
  <si>
    <t>Ingående överföringsbelopp från 2014</t>
  </si>
  <si>
    <t xml:space="preserve">Anslag år 2015 </t>
  </si>
  <si>
    <t>Tilldelade medel 2015</t>
  </si>
  <si>
    <t>Prognos för 2015</t>
  </si>
  <si>
    <t>Sammanfattande tabell över anslagsuppföljningen inom Pensionsmyndighetens ansvarsområde 2016</t>
  </si>
  <si>
    <t>Utfall för 2014</t>
  </si>
  <si>
    <t>Ingående överföringsbelopp från 2015</t>
  </si>
  <si>
    <t>Förslag till anslag år 2016</t>
  </si>
  <si>
    <t>Tilldelade medel 2016</t>
  </si>
  <si>
    <t>Prognos för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</si>
</sst>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abSelected="1" topLeftCell="A16" zoomScaleNormal="100" workbookViewId="0">
      <selection activeCell="K49" sqref="K49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">
      <c r="A3" s="26" t="s">
        <v>0</v>
      </c>
      <c r="B3" s="27"/>
      <c r="C3" s="27"/>
      <c r="D3" s="27"/>
      <c r="E3" s="27"/>
      <c r="F3" s="27"/>
      <c r="G3" s="27"/>
      <c r="H3" s="27"/>
      <c r="I3" s="27"/>
    </row>
    <row r="4" spans="1:12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27.75" thickBot="1" x14ac:dyDescent="0.25">
      <c r="A5" s="28"/>
      <c r="B5" s="28"/>
      <c r="C5" s="28"/>
      <c r="D5" s="1" t="s">
        <v>26</v>
      </c>
      <c r="E5" s="8" t="s">
        <v>27</v>
      </c>
      <c r="F5" s="8" t="s">
        <v>28</v>
      </c>
      <c r="G5" s="8" t="s">
        <v>35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9" t="s">
        <v>11</v>
      </c>
      <c r="B6" s="29"/>
      <c r="C6" s="29"/>
      <c r="D6" s="29"/>
      <c r="E6" s="29"/>
      <c r="F6" s="29"/>
      <c r="G6" s="29"/>
      <c r="H6" s="29"/>
      <c r="I6" s="29"/>
    </row>
    <row r="7" spans="1:12" x14ac:dyDescent="0.2">
      <c r="A7" s="2" t="s">
        <v>7</v>
      </c>
      <c r="B7" s="2" t="s">
        <v>7</v>
      </c>
      <c r="C7" s="2" t="s">
        <v>12</v>
      </c>
      <c r="D7" s="10">
        <v>-277613</v>
      </c>
      <c r="E7" s="10">
        <v>16359400</v>
      </c>
      <c r="F7" s="3">
        <f>D7+E7</f>
        <v>16081787</v>
      </c>
      <c r="G7" s="10">
        <v>16539279</v>
      </c>
      <c r="H7" s="9">
        <f>E7-G7</f>
        <v>-179879</v>
      </c>
      <c r="I7" s="9">
        <f>F7-G7</f>
        <v>-457492</v>
      </c>
      <c r="J7" s="11">
        <v>817970</v>
      </c>
      <c r="K7" s="3">
        <f>F7+J7</f>
        <v>16899757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-113075</v>
      </c>
      <c r="E8" s="10">
        <v>13059200</v>
      </c>
      <c r="F8" s="3">
        <f>D8+E8</f>
        <v>12946125</v>
      </c>
      <c r="G8" s="10">
        <v>13035233</v>
      </c>
      <c r="H8" s="9">
        <f>E8-G8</f>
        <v>23967</v>
      </c>
      <c r="I8" s="9">
        <f>F8-G8</f>
        <v>-89108</v>
      </c>
      <c r="J8" s="11">
        <v>652960</v>
      </c>
      <c r="K8" s="3">
        <f>F8+J8</f>
        <v>13599085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-151571</v>
      </c>
      <c r="E9" s="10">
        <v>8383700</v>
      </c>
      <c r="F9" s="3">
        <f>D9+E9</f>
        <v>8232129</v>
      </c>
      <c r="G9" s="10">
        <v>8492629</v>
      </c>
      <c r="H9" s="9">
        <f>E9-G9</f>
        <v>-108929</v>
      </c>
      <c r="I9" s="9">
        <f>F9-G9</f>
        <v>-260500</v>
      </c>
      <c r="J9" s="11">
        <v>419185</v>
      </c>
      <c r="K9" s="3">
        <f>F9+J9</f>
        <v>8651314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-40712</v>
      </c>
      <c r="E10" s="10">
        <v>761312</v>
      </c>
      <c r="F10" s="3">
        <f>D10+E10</f>
        <v>720600</v>
      </c>
      <c r="G10" s="11">
        <v>723767</v>
      </c>
      <c r="H10" s="9">
        <f>E10-G10</f>
        <v>37545</v>
      </c>
      <c r="I10" s="9">
        <f>F10-G10</f>
        <v>-3167</v>
      </c>
      <c r="J10" s="11">
        <v>33895</v>
      </c>
      <c r="K10" s="9">
        <f>F10+J10</f>
        <v>754495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15648</v>
      </c>
      <c r="E11" s="10">
        <v>532396</v>
      </c>
      <c r="F11" s="10">
        <f>D11+E11</f>
        <v>548044</v>
      </c>
      <c r="G11" s="11">
        <v>521983</v>
      </c>
      <c r="H11" s="9">
        <f>E11-G11</f>
        <v>10413</v>
      </c>
      <c r="I11" s="9">
        <f>F11-G11</f>
        <v>26061</v>
      </c>
      <c r="J11" s="11">
        <v>15972</v>
      </c>
      <c r="K11" s="9">
        <f>F11+J11</f>
        <v>564016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-567323</v>
      </c>
      <c r="E12" s="5">
        <f t="shared" si="0"/>
        <v>39096008</v>
      </c>
      <c r="F12" s="5">
        <f t="shared" si="0"/>
        <v>38528685</v>
      </c>
      <c r="G12" s="5">
        <f t="shared" si="0"/>
        <v>39312891</v>
      </c>
      <c r="H12" s="5">
        <f t="shared" si="0"/>
        <v>-216883</v>
      </c>
      <c r="I12" s="5">
        <f t="shared" si="0"/>
        <v>-784206</v>
      </c>
      <c r="J12" s="5">
        <f>SUM(J7:J11)</f>
        <v>1939982</v>
      </c>
      <c r="K12" s="5">
        <f>SUM(K7:K11)</f>
        <v>40468667</v>
      </c>
      <c r="L12" s="5">
        <f>SUM(L7:L11)</f>
        <v>0</v>
      </c>
    </row>
    <row r="13" spans="1:12" x14ac:dyDescent="0.2">
      <c r="A13" s="29" t="s">
        <v>16</v>
      </c>
      <c r="B13" s="29"/>
      <c r="C13" s="29"/>
      <c r="D13" s="29"/>
      <c r="E13" s="29"/>
      <c r="F13" s="29"/>
      <c r="G13" s="29"/>
      <c r="H13" s="29"/>
      <c r="I13" s="29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-34584</v>
      </c>
      <c r="E14" s="10">
        <v>910784</v>
      </c>
      <c r="F14" s="3">
        <f>D14+E14</f>
        <v>876200</v>
      </c>
      <c r="G14" s="11">
        <v>876454</v>
      </c>
      <c r="H14" s="9">
        <f>E14-G14</f>
        <v>34330</v>
      </c>
      <c r="I14" s="9">
        <f>F14-G14</f>
        <v>-254</v>
      </c>
      <c r="J14" s="10">
        <v>50472</v>
      </c>
      <c r="K14" s="3">
        <f>F14+J14</f>
        <v>926672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6732310</v>
      </c>
      <c r="F15" s="10">
        <f>D15+E15</f>
        <v>6732310</v>
      </c>
      <c r="G15" s="10">
        <v>6732310</v>
      </c>
      <c r="H15" s="9">
        <f>E15-G15</f>
        <v>0</v>
      </c>
      <c r="I15" s="9">
        <f>F15-G15</f>
        <v>0</v>
      </c>
      <c r="J15" s="10">
        <v>0</v>
      </c>
      <c r="K15" s="3">
        <f>F15+J15</f>
        <v>6732310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-34584</v>
      </c>
      <c r="E16" s="5">
        <f t="shared" si="1"/>
        <v>7643094</v>
      </c>
      <c r="F16" s="5">
        <f t="shared" si="1"/>
        <v>7608510</v>
      </c>
      <c r="G16" s="5">
        <f t="shared" si="1"/>
        <v>7608764</v>
      </c>
      <c r="H16" s="5">
        <f t="shared" si="1"/>
        <v>34330</v>
      </c>
      <c r="I16" s="5">
        <f t="shared" si="1"/>
        <v>-254</v>
      </c>
      <c r="J16" s="5">
        <f>SUM(J14:J15)</f>
        <v>50472</v>
      </c>
      <c r="K16" s="5">
        <f>SUM(K14:K15)</f>
        <v>7658982</v>
      </c>
      <c r="L16" s="5">
        <f>SUM(L14:L15)</f>
        <v>0</v>
      </c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14" ht="13.5" thickBot="1" x14ac:dyDescent="0.25">
      <c r="A18" s="6"/>
      <c r="B18" s="6"/>
      <c r="C18" s="6" t="s">
        <v>18</v>
      </c>
      <c r="D18" s="7">
        <f t="shared" ref="D18:L18" si="2">D12+D16</f>
        <v>-601907</v>
      </c>
      <c r="E18" s="7">
        <f t="shared" si="2"/>
        <v>46739102</v>
      </c>
      <c r="F18" s="7">
        <f t="shared" si="2"/>
        <v>46137195</v>
      </c>
      <c r="G18" s="7">
        <f t="shared" si="2"/>
        <v>46921655</v>
      </c>
      <c r="H18" s="7">
        <f t="shared" si="2"/>
        <v>-182553</v>
      </c>
      <c r="I18" s="7">
        <f t="shared" si="2"/>
        <v>-784460</v>
      </c>
      <c r="J18" s="7">
        <f t="shared" si="2"/>
        <v>1990454</v>
      </c>
      <c r="K18" s="7">
        <f t="shared" si="2"/>
        <v>48127649</v>
      </c>
      <c r="L18" s="7">
        <f t="shared" si="2"/>
        <v>0</v>
      </c>
    </row>
    <row r="19" spans="1:14" x14ac:dyDescent="0.2">
      <c r="J19" s="13"/>
      <c r="K19" s="13"/>
      <c r="L19" s="13"/>
    </row>
    <row r="20" spans="1:14" x14ac:dyDescent="0.2">
      <c r="A20" s="15"/>
    </row>
    <row r="21" spans="1:14" ht="15" x14ac:dyDescent="0.25">
      <c r="A21" s="24" t="s">
        <v>29</v>
      </c>
      <c r="B21" s="25"/>
      <c r="C21" s="25"/>
      <c r="D21" s="25"/>
      <c r="E21" s="25"/>
      <c r="F21" s="25"/>
      <c r="G21" s="25"/>
      <c r="H21" s="25"/>
      <c r="I21" s="25"/>
      <c r="N21" s="15"/>
    </row>
    <row r="22" spans="1:14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26" t="s">
        <v>0</v>
      </c>
      <c r="B23" s="27"/>
      <c r="C23" s="27"/>
      <c r="D23" s="27"/>
      <c r="E23" s="27"/>
      <c r="F23" s="27"/>
      <c r="G23" s="27"/>
      <c r="H23" s="27"/>
      <c r="I23" s="27"/>
    </row>
    <row r="24" spans="1:14" ht="13.5" thickBo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</row>
    <row r="25" spans="1:14" ht="27.75" thickBot="1" x14ac:dyDescent="0.25">
      <c r="A25" s="28"/>
      <c r="B25" s="28"/>
      <c r="C25" s="28"/>
      <c r="D25" s="1" t="s">
        <v>30</v>
      </c>
      <c r="E25" s="8" t="s">
        <v>31</v>
      </c>
      <c r="F25" s="8" t="s">
        <v>32</v>
      </c>
      <c r="G25" s="8" t="s">
        <v>33</v>
      </c>
      <c r="H25" s="8" t="s">
        <v>22</v>
      </c>
      <c r="I25" s="8" t="s">
        <v>1</v>
      </c>
      <c r="J25" s="8" t="s">
        <v>24</v>
      </c>
      <c r="K25" s="8" t="s">
        <v>2</v>
      </c>
      <c r="L25" s="8" t="s">
        <v>3</v>
      </c>
    </row>
    <row r="26" spans="1:14" x14ac:dyDescent="0.2">
      <c r="A26" s="29" t="s">
        <v>11</v>
      </c>
      <c r="B26" s="29"/>
      <c r="C26" s="29"/>
      <c r="D26" s="29"/>
      <c r="E26" s="29"/>
      <c r="F26" s="29"/>
      <c r="G26" s="29"/>
      <c r="H26" s="29"/>
      <c r="I26" s="29"/>
    </row>
    <row r="27" spans="1:14" x14ac:dyDescent="0.2">
      <c r="A27" s="2" t="s">
        <v>7</v>
      </c>
      <c r="B27" s="2" t="s">
        <v>7</v>
      </c>
      <c r="C27" s="2" t="s">
        <v>12</v>
      </c>
      <c r="D27" s="10">
        <f>I7</f>
        <v>-457492</v>
      </c>
      <c r="E27" s="10">
        <v>15878500</v>
      </c>
      <c r="F27" s="3">
        <f>D27+E27</f>
        <v>15421008</v>
      </c>
      <c r="G27" s="10">
        <v>15802300</v>
      </c>
      <c r="H27" s="9">
        <f>E27-G27</f>
        <v>76200</v>
      </c>
      <c r="I27" s="9">
        <f>F27-G27</f>
        <v>-381292</v>
      </c>
      <c r="J27" s="11">
        <v>793925</v>
      </c>
      <c r="K27" s="3">
        <f>F27+J27</f>
        <v>16214933</v>
      </c>
      <c r="L27" s="9">
        <f>(K27-G27)*((K27-G27)&lt;0)</f>
        <v>0</v>
      </c>
    </row>
    <row r="28" spans="1:14" x14ac:dyDescent="0.2">
      <c r="A28" s="2" t="s">
        <v>8</v>
      </c>
      <c r="B28" s="2" t="s">
        <v>8</v>
      </c>
      <c r="C28" s="2" t="s">
        <v>13</v>
      </c>
      <c r="D28" s="10">
        <f t="shared" ref="D28:D30" si="3">I8</f>
        <v>-89108</v>
      </c>
      <c r="E28" s="10">
        <v>12459900</v>
      </c>
      <c r="F28" s="3">
        <f>D28+E28</f>
        <v>12370792</v>
      </c>
      <c r="G28" s="10">
        <v>12449700</v>
      </c>
      <c r="H28" s="9">
        <f>E28-G28</f>
        <v>10200</v>
      </c>
      <c r="I28" s="9">
        <f>F28-G28</f>
        <v>-78908</v>
      </c>
      <c r="J28" s="11">
        <v>622995</v>
      </c>
      <c r="K28" s="3">
        <f>F28+J28</f>
        <v>12993787</v>
      </c>
      <c r="L28" s="9">
        <f>(K28-G28)*((K28-G28)&lt;0)</f>
        <v>0</v>
      </c>
    </row>
    <row r="29" spans="1:14" x14ac:dyDescent="0.2">
      <c r="A29" s="2" t="s">
        <v>9</v>
      </c>
      <c r="B29" s="2" t="s">
        <v>9</v>
      </c>
      <c r="C29" s="2" t="s">
        <v>14</v>
      </c>
      <c r="D29" s="10">
        <f t="shared" si="3"/>
        <v>-260500</v>
      </c>
      <c r="E29" s="10">
        <v>8338100</v>
      </c>
      <c r="F29" s="3">
        <f>D29+E29</f>
        <v>8077600</v>
      </c>
      <c r="G29" s="10">
        <v>8517300</v>
      </c>
      <c r="H29" s="9">
        <f>E29-G29</f>
        <v>-179200</v>
      </c>
      <c r="I29" s="9">
        <f>F29-G29</f>
        <v>-439700</v>
      </c>
      <c r="J29" s="11">
        <v>424405</v>
      </c>
      <c r="K29" s="3">
        <f>F29+J29</f>
        <v>8502005</v>
      </c>
      <c r="L29" s="9">
        <f>(K29-G29)*((K29-G29)&lt;0)</f>
        <v>-15295</v>
      </c>
    </row>
    <row r="30" spans="1:14" x14ac:dyDescent="0.2">
      <c r="A30" s="2" t="s">
        <v>4</v>
      </c>
      <c r="B30" s="2" t="s">
        <v>4</v>
      </c>
      <c r="C30" s="2" t="s">
        <v>15</v>
      </c>
      <c r="D30" s="10">
        <f t="shared" si="3"/>
        <v>-3167</v>
      </c>
      <c r="E30" s="10">
        <v>805100</v>
      </c>
      <c r="F30" s="3">
        <f>D30+E30</f>
        <v>801933</v>
      </c>
      <c r="G30" s="11">
        <v>803100</v>
      </c>
      <c r="H30" s="9">
        <f>E30-G30</f>
        <v>2000</v>
      </c>
      <c r="I30" s="9">
        <f>F30-G30</f>
        <v>-1167</v>
      </c>
      <c r="J30" s="11">
        <v>40255</v>
      </c>
      <c r="K30" s="9">
        <f>F30+J30</f>
        <v>842188</v>
      </c>
      <c r="L30" s="9">
        <f>(K30-G30)*((K30-G30)&lt;0)</f>
        <v>0</v>
      </c>
    </row>
    <row r="31" spans="1:14" x14ac:dyDescent="0.2">
      <c r="A31" s="2" t="s">
        <v>19</v>
      </c>
      <c r="B31" s="2" t="s">
        <v>21</v>
      </c>
      <c r="C31" s="2" t="s">
        <v>20</v>
      </c>
      <c r="D31" s="10">
        <f>J11</f>
        <v>15972</v>
      </c>
      <c r="E31" s="10">
        <v>533825</v>
      </c>
      <c r="F31" s="10">
        <f>D31+E31</f>
        <v>549797</v>
      </c>
      <c r="G31" s="11">
        <v>543646</v>
      </c>
      <c r="H31" s="11">
        <f>E31-G31</f>
        <v>-9821</v>
      </c>
      <c r="I31" s="11">
        <f>F31-G31</f>
        <v>6151</v>
      </c>
      <c r="J31" s="11">
        <v>16033</v>
      </c>
      <c r="K31" s="9">
        <f>F31+J31</f>
        <v>565830</v>
      </c>
      <c r="L31" s="9">
        <f>(K31-G31)*((K31-G31)&lt;0)</f>
        <v>0</v>
      </c>
    </row>
    <row r="32" spans="1:14" x14ac:dyDescent="0.2">
      <c r="A32" s="4"/>
      <c r="B32" s="4"/>
      <c r="C32" s="4" t="s">
        <v>6</v>
      </c>
      <c r="D32" s="5">
        <f t="shared" ref="D32:I32" si="4">SUM(D27:D31)</f>
        <v>-794295</v>
      </c>
      <c r="E32" s="5">
        <f t="shared" si="4"/>
        <v>38015425</v>
      </c>
      <c r="F32" s="5">
        <f t="shared" si="4"/>
        <v>37221130</v>
      </c>
      <c r="G32" s="5">
        <f t="shared" si="4"/>
        <v>38116046</v>
      </c>
      <c r="H32" s="5">
        <f t="shared" si="4"/>
        <v>-100621</v>
      </c>
      <c r="I32" s="5">
        <f t="shared" si="4"/>
        <v>-894916</v>
      </c>
      <c r="J32" s="5">
        <f>SUM(J27:J31)</f>
        <v>1897613</v>
      </c>
      <c r="K32" s="5">
        <f>SUM(K27:K31)</f>
        <v>39118743</v>
      </c>
      <c r="L32" s="5">
        <f>SUM(L27:L31)</f>
        <v>-15295</v>
      </c>
    </row>
    <row r="33" spans="1:12" x14ac:dyDescent="0.2">
      <c r="A33" s="29" t="s">
        <v>16</v>
      </c>
      <c r="B33" s="29"/>
      <c r="C33" s="29"/>
      <c r="D33" s="29"/>
      <c r="E33" s="29"/>
      <c r="F33" s="29"/>
      <c r="G33" s="29"/>
      <c r="H33" s="29"/>
      <c r="I33" s="29"/>
    </row>
    <row r="34" spans="1:12" x14ac:dyDescent="0.2">
      <c r="A34" s="2" t="s">
        <v>10</v>
      </c>
      <c r="B34" s="2" t="s">
        <v>10</v>
      </c>
      <c r="C34" s="2" t="s">
        <v>23</v>
      </c>
      <c r="D34" s="10">
        <f>I14</f>
        <v>-254</v>
      </c>
      <c r="E34" s="10">
        <v>904600</v>
      </c>
      <c r="F34" s="3">
        <f>D34+E34</f>
        <v>904346</v>
      </c>
      <c r="G34" s="11">
        <v>911500</v>
      </c>
      <c r="H34" s="9">
        <f>E34-G34</f>
        <v>-6900</v>
      </c>
      <c r="I34" s="9">
        <f>F34-G34</f>
        <v>-7154</v>
      </c>
      <c r="J34" s="10">
        <v>54276</v>
      </c>
      <c r="K34" s="3">
        <f>F34+J34</f>
        <v>958622</v>
      </c>
      <c r="L34" s="9">
        <f>(K34-G34)*((K34-G34)&lt;0)</f>
        <v>0</v>
      </c>
    </row>
    <row r="35" spans="1:12" x14ac:dyDescent="0.2">
      <c r="A35" s="2" t="s">
        <v>5</v>
      </c>
      <c r="B35" s="2" t="s">
        <v>5</v>
      </c>
      <c r="C35" s="2" t="s">
        <v>17</v>
      </c>
      <c r="D35" s="10">
        <v>0</v>
      </c>
      <c r="E35" s="11">
        <v>6875558</v>
      </c>
      <c r="F35" s="10">
        <f>D35+E35</f>
        <v>6875558</v>
      </c>
      <c r="G35" s="10">
        <v>6875558</v>
      </c>
      <c r="H35" s="9">
        <f>E35-G35</f>
        <v>0</v>
      </c>
      <c r="I35" s="9">
        <f>F35-G35</f>
        <v>0</v>
      </c>
      <c r="J35" s="10">
        <v>0</v>
      </c>
      <c r="K35" s="3">
        <f>F35+J35</f>
        <v>6875558</v>
      </c>
      <c r="L35" s="9">
        <f>(K35-G35)*((K35-G35)&lt;0)</f>
        <v>0</v>
      </c>
    </row>
    <row r="36" spans="1:12" x14ac:dyDescent="0.2">
      <c r="A36" s="4"/>
      <c r="B36" s="4"/>
      <c r="C36" s="4" t="s">
        <v>6</v>
      </c>
      <c r="D36" s="5">
        <f t="shared" ref="D36:I36" si="5">SUM(D34:D35)</f>
        <v>-254</v>
      </c>
      <c r="E36" s="5">
        <f t="shared" si="5"/>
        <v>7780158</v>
      </c>
      <c r="F36" s="5">
        <f t="shared" si="5"/>
        <v>7779904</v>
      </c>
      <c r="G36" s="5">
        <f t="shared" si="5"/>
        <v>7787058</v>
      </c>
      <c r="H36" s="5">
        <f t="shared" si="5"/>
        <v>-6900</v>
      </c>
      <c r="I36" s="5">
        <f t="shared" si="5"/>
        <v>-7154</v>
      </c>
      <c r="J36" s="5">
        <f>SUM(J34:J35)</f>
        <v>54276</v>
      </c>
      <c r="K36" s="5">
        <f>SUM(K34:K35)</f>
        <v>7834180</v>
      </c>
      <c r="L36" s="5">
        <f>SUM(L34:L35)</f>
        <v>0</v>
      </c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</row>
    <row r="38" spans="1:12" ht="13.5" thickBot="1" x14ac:dyDescent="0.25">
      <c r="A38" s="6"/>
      <c r="B38" s="6"/>
      <c r="C38" s="6" t="s">
        <v>18</v>
      </c>
      <c r="D38" s="7">
        <f t="shared" ref="D38:L38" si="6">D32+D36</f>
        <v>-794549</v>
      </c>
      <c r="E38" s="7">
        <f t="shared" si="6"/>
        <v>45795583</v>
      </c>
      <c r="F38" s="7">
        <f t="shared" si="6"/>
        <v>45001034</v>
      </c>
      <c r="G38" s="7">
        <f t="shared" si="6"/>
        <v>45903104</v>
      </c>
      <c r="H38" s="7">
        <f t="shared" si="6"/>
        <v>-107521</v>
      </c>
      <c r="I38" s="7">
        <f t="shared" si="6"/>
        <v>-902070</v>
      </c>
      <c r="J38" s="7">
        <f t="shared" si="6"/>
        <v>1951889</v>
      </c>
      <c r="K38" s="7">
        <f t="shared" si="6"/>
        <v>46952923</v>
      </c>
      <c r="L38" s="7">
        <f t="shared" si="6"/>
        <v>-15295</v>
      </c>
    </row>
    <row r="39" spans="1:12" x14ac:dyDescent="0.2">
      <c r="J39" s="13"/>
      <c r="K39" s="13"/>
      <c r="L39" s="13"/>
    </row>
    <row r="41" spans="1:12" ht="15" x14ac:dyDescent="0.25">
      <c r="A41" s="24" t="s">
        <v>34</v>
      </c>
      <c r="B41" s="25"/>
      <c r="C41" s="25"/>
      <c r="D41" s="25"/>
      <c r="E41" s="25"/>
      <c r="F41" s="25"/>
      <c r="G41" s="25"/>
      <c r="H41" s="25"/>
      <c r="I41" s="25"/>
    </row>
    <row r="42" spans="1:12" x14ac:dyDescent="0.2">
      <c r="A42" s="16"/>
      <c r="B42" s="16"/>
      <c r="C42" s="16"/>
      <c r="D42" s="16"/>
      <c r="E42" s="16"/>
      <c r="F42" s="16"/>
      <c r="G42" s="16"/>
      <c r="H42" s="16"/>
      <c r="I42" s="16"/>
    </row>
    <row r="43" spans="1:12" x14ac:dyDescent="0.2">
      <c r="A43" s="26" t="s">
        <v>0</v>
      </c>
      <c r="B43" s="27"/>
      <c r="C43" s="27"/>
      <c r="D43" s="27"/>
      <c r="E43" s="27"/>
      <c r="F43" s="27"/>
      <c r="G43" s="27"/>
      <c r="H43" s="27"/>
      <c r="I43" s="27"/>
    </row>
    <row r="44" spans="1:12" ht="13.5" thickBo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3"/>
      <c r="K44" s="13"/>
      <c r="L44" s="13"/>
    </row>
    <row r="45" spans="1:12" ht="27.75" thickBot="1" x14ac:dyDescent="0.25">
      <c r="A45" s="28"/>
      <c r="B45" s="28"/>
      <c r="C45" s="28"/>
      <c r="D45" s="1" t="s">
        <v>36</v>
      </c>
      <c r="E45" s="8" t="s">
        <v>37</v>
      </c>
      <c r="F45" s="8" t="s">
        <v>38</v>
      </c>
      <c r="G45" s="8" t="s">
        <v>39</v>
      </c>
      <c r="H45" s="8" t="s">
        <v>22</v>
      </c>
      <c r="I45" s="8" t="s">
        <v>1</v>
      </c>
      <c r="J45" s="17"/>
      <c r="K45" s="17"/>
      <c r="L45" s="17"/>
    </row>
    <row r="46" spans="1:12" x14ac:dyDescent="0.2">
      <c r="A46" s="29" t="s">
        <v>11</v>
      </c>
      <c r="B46" s="29"/>
      <c r="C46" s="29"/>
      <c r="D46" s="29"/>
      <c r="E46" s="29"/>
      <c r="F46" s="29"/>
      <c r="G46" s="29"/>
      <c r="H46" s="29"/>
      <c r="I46" s="29"/>
      <c r="J46" s="13"/>
      <c r="K46" s="13"/>
      <c r="L46" s="13"/>
    </row>
    <row r="47" spans="1:12" x14ac:dyDescent="0.2">
      <c r="A47" s="2" t="s">
        <v>7</v>
      </c>
      <c r="B47" s="2" t="s">
        <v>7</v>
      </c>
      <c r="C47" s="2" t="s">
        <v>12</v>
      </c>
      <c r="D47" s="10">
        <f>I27</f>
        <v>-381292</v>
      </c>
      <c r="E47" s="10">
        <f>G47-D47</f>
        <v>14749992</v>
      </c>
      <c r="F47" s="3">
        <f>D47+E47</f>
        <v>14368700</v>
      </c>
      <c r="G47" s="10">
        <v>14368700</v>
      </c>
      <c r="H47" s="9">
        <f>E47-G47</f>
        <v>381292</v>
      </c>
      <c r="I47" s="9">
        <f>F47-G47</f>
        <v>0</v>
      </c>
      <c r="J47" s="18"/>
      <c r="K47" s="19"/>
      <c r="L47" s="20"/>
    </row>
    <row r="48" spans="1:12" x14ac:dyDescent="0.2">
      <c r="A48" s="2" t="s">
        <v>8</v>
      </c>
      <c r="B48" s="2" t="s">
        <v>8</v>
      </c>
      <c r="C48" s="2" t="s">
        <v>13</v>
      </c>
      <c r="D48" s="10">
        <f t="shared" ref="D48:D50" si="7">I28</f>
        <v>-78908</v>
      </c>
      <c r="E48" s="10">
        <f t="shared" ref="E48:E51" si="8">G48-D48</f>
        <v>12049208</v>
      </c>
      <c r="F48" s="3">
        <f>D48+E48</f>
        <v>11970300</v>
      </c>
      <c r="G48" s="10">
        <v>11970300</v>
      </c>
      <c r="H48" s="9">
        <f>E48-G48</f>
        <v>78908</v>
      </c>
      <c r="I48" s="9">
        <f>F48-G48</f>
        <v>0</v>
      </c>
      <c r="J48" s="18"/>
      <c r="K48" s="19"/>
      <c r="L48" s="20"/>
    </row>
    <row r="49" spans="1:12" x14ac:dyDescent="0.2">
      <c r="A49" s="2" t="s">
        <v>9</v>
      </c>
      <c r="B49" s="2" t="s">
        <v>9</v>
      </c>
      <c r="C49" s="2" t="s">
        <v>14</v>
      </c>
      <c r="D49" s="10">
        <v>0</v>
      </c>
      <c r="E49" s="10">
        <f t="shared" si="8"/>
        <v>8082500</v>
      </c>
      <c r="F49" s="3">
        <f>D49+E49</f>
        <v>8082500</v>
      </c>
      <c r="G49" s="10">
        <v>8082500</v>
      </c>
      <c r="H49" s="9">
        <f>E49-G49</f>
        <v>0</v>
      </c>
      <c r="I49" s="9">
        <f>F49-G49</f>
        <v>0</v>
      </c>
      <c r="J49" s="18"/>
      <c r="K49" s="19"/>
      <c r="L49" s="20"/>
    </row>
    <row r="50" spans="1:12" x14ac:dyDescent="0.2">
      <c r="A50" s="2" t="s">
        <v>4</v>
      </c>
      <c r="B50" s="2" t="s">
        <v>4</v>
      </c>
      <c r="C50" s="2" t="s">
        <v>15</v>
      </c>
      <c r="D50" s="10">
        <f t="shared" si="7"/>
        <v>-1167</v>
      </c>
      <c r="E50" s="10">
        <f t="shared" si="8"/>
        <v>877367</v>
      </c>
      <c r="F50" s="3">
        <f>D50+E50</f>
        <v>876200</v>
      </c>
      <c r="G50" s="11">
        <v>876200</v>
      </c>
      <c r="H50" s="9">
        <f>E50-G50</f>
        <v>1167</v>
      </c>
      <c r="I50" s="9">
        <f>F50-G50</f>
        <v>0</v>
      </c>
      <c r="J50" s="18"/>
      <c r="K50" s="20"/>
      <c r="L50" s="20"/>
    </row>
    <row r="51" spans="1:12" x14ac:dyDescent="0.2">
      <c r="A51" s="2" t="s">
        <v>19</v>
      </c>
      <c r="B51" s="2" t="s">
        <v>21</v>
      </c>
      <c r="C51" s="2" t="s">
        <v>20</v>
      </c>
      <c r="D51" s="10">
        <v>0</v>
      </c>
      <c r="E51" s="11">
        <f t="shared" si="8"/>
        <v>534397</v>
      </c>
      <c r="F51" s="11">
        <f>D51+E51</f>
        <v>534397</v>
      </c>
      <c r="G51" s="11">
        <v>534397</v>
      </c>
      <c r="H51" s="11">
        <f>E51-G51</f>
        <v>0</v>
      </c>
      <c r="I51" s="11">
        <f>F51-G51</f>
        <v>0</v>
      </c>
      <c r="J51" s="18"/>
      <c r="K51" s="20"/>
      <c r="L51" s="20"/>
    </row>
    <row r="52" spans="1:12" x14ac:dyDescent="0.2">
      <c r="A52" s="4"/>
      <c r="B52" s="4"/>
      <c r="C52" s="4" t="s">
        <v>6</v>
      </c>
      <c r="D52" s="5">
        <f t="shared" ref="D52:I52" si="9">SUM(D47:D51)</f>
        <v>-461367</v>
      </c>
      <c r="E52" s="5">
        <f t="shared" si="9"/>
        <v>36293464</v>
      </c>
      <c r="F52" s="5">
        <f t="shared" si="9"/>
        <v>35832097</v>
      </c>
      <c r="G52" s="5">
        <f t="shared" si="9"/>
        <v>35832097</v>
      </c>
      <c r="H52" s="5">
        <f t="shared" si="9"/>
        <v>461367</v>
      </c>
      <c r="I52" s="5">
        <f t="shared" si="9"/>
        <v>0</v>
      </c>
      <c r="J52" s="21"/>
      <c r="K52" s="21"/>
      <c r="L52" s="21"/>
    </row>
    <row r="53" spans="1:12" x14ac:dyDescent="0.2">
      <c r="A53" s="29" t="s">
        <v>16</v>
      </c>
      <c r="B53" s="29"/>
      <c r="C53" s="29"/>
      <c r="D53" s="29"/>
      <c r="E53" s="29"/>
      <c r="F53" s="29"/>
      <c r="G53" s="29"/>
      <c r="H53" s="29"/>
      <c r="I53" s="29"/>
      <c r="J53" s="13"/>
      <c r="K53" s="13"/>
      <c r="L53" s="13"/>
    </row>
    <row r="54" spans="1:12" x14ac:dyDescent="0.2">
      <c r="A54" s="2" t="s">
        <v>10</v>
      </c>
      <c r="B54" s="2" t="s">
        <v>10</v>
      </c>
      <c r="C54" s="2" t="s">
        <v>23</v>
      </c>
      <c r="D54" s="10">
        <f>I34</f>
        <v>-7154</v>
      </c>
      <c r="E54" s="10">
        <f t="shared" ref="E54:E55" si="10">G54-D54</f>
        <v>979254</v>
      </c>
      <c r="F54" s="3">
        <f>D54+E54</f>
        <v>972100</v>
      </c>
      <c r="G54" s="11">
        <v>972100</v>
      </c>
      <c r="H54" s="9">
        <f>E54-G54</f>
        <v>7154</v>
      </c>
      <c r="I54" s="9">
        <f>F54-G54</f>
        <v>0</v>
      </c>
      <c r="J54" s="22"/>
      <c r="K54" s="19"/>
      <c r="L54" s="20"/>
    </row>
    <row r="55" spans="1:12" x14ac:dyDescent="0.2">
      <c r="A55" s="2" t="s">
        <v>5</v>
      </c>
      <c r="B55" s="2" t="s">
        <v>5</v>
      </c>
      <c r="C55" s="2" t="s">
        <v>17</v>
      </c>
      <c r="D55" s="10">
        <v>0</v>
      </c>
      <c r="E55" s="10">
        <f t="shared" si="10"/>
        <v>7193300</v>
      </c>
      <c r="F55" s="10">
        <f>D55+E55</f>
        <v>7193300</v>
      </c>
      <c r="G55" s="10">
        <v>7193300</v>
      </c>
      <c r="H55" s="9">
        <f>E55-G55</f>
        <v>0</v>
      </c>
      <c r="I55" s="9">
        <f>F55-G55</f>
        <v>0</v>
      </c>
      <c r="J55" s="22"/>
      <c r="K55" s="19"/>
      <c r="L55" s="20"/>
    </row>
    <row r="56" spans="1:12" x14ac:dyDescent="0.2">
      <c r="A56" s="4"/>
      <c r="B56" s="4"/>
      <c r="C56" s="4" t="s">
        <v>6</v>
      </c>
      <c r="D56" s="5">
        <f t="shared" ref="D56:I56" si="11">SUM(D54:D55)</f>
        <v>-7154</v>
      </c>
      <c r="E56" s="5">
        <f t="shared" si="11"/>
        <v>8172554</v>
      </c>
      <c r="F56" s="5">
        <f t="shared" si="11"/>
        <v>8165400</v>
      </c>
      <c r="G56" s="5">
        <f t="shared" si="11"/>
        <v>8165400</v>
      </c>
      <c r="H56" s="5">
        <f t="shared" si="11"/>
        <v>7154</v>
      </c>
      <c r="I56" s="5">
        <f t="shared" si="11"/>
        <v>0</v>
      </c>
      <c r="J56" s="21"/>
      <c r="K56" s="21"/>
      <c r="L56" s="21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13"/>
      <c r="K57" s="13"/>
      <c r="L57" s="13"/>
    </row>
    <row r="58" spans="1:12" ht="13.5" thickBot="1" x14ac:dyDescent="0.25">
      <c r="A58" s="6"/>
      <c r="B58" s="6"/>
      <c r="C58" s="6" t="s">
        <v>18</v>
      </c>
      <c r="D58" s="7">
        <f t="shared" ref="D58:I58" si="12">D52+D56</f>
        <v>-468521</v>
      </c>
      <c r="E58" s="7">
        <f t="shared" si="12"/>
        <v>44466018</v>
      </c>
      <c r="F58" s="7">
        <f t="shared" si="12"/>
        <v>43997497</v>
      </c>
      <c r="G58" s="7">
        <f t="shared" si="12"/>
        <v>43997497</v>
      </c>
      <c r="H58" s="7">
        <f t="shared" si="12"/>
        <v>468521</v>
      </c>
      <c r="I58" s="7">
        <f t="shared" si="12"/>
        <v>0</v>
      </c>
      <c r="J58" s="21"/>
      <c r="K58" s="21"/>
      <c r="L58" s="21"/>
    </row>
    <row r="59" spans="1:12" x14ac:dyDescent="0.2">
      <c r="J59" s="13"/>
      <c r="K59" s="13"/>
      <c r="L59" s="13"/>
    </row>
  </sheetData>
  <mergeCells count="18">
    <mergeCell ref="A17:I17"/>
    <mergeCell ref="A1:I1"/>
    <mergeCell ref="A3:I3"/>
    <mergeCell ref="A5:C5"/>
    <mergeCell ref="A6:I6"/>
    <mergeCell ref="A13:I13"/>
    <mergeCell ref="A37:I37"/>
    <mergeCell ref="A21:I21"/>
    <mergeCell ref="A23:I23"/>
    <mergeCell ref="A25:C25"/>
    <mergeCell ref="A26:I26"/>
    <mergeCell ref="A33:I33"/>
    <mergeCell ref="A57:I57"/>
    <mergeCell ref="A41:I41"/>
    <mergeCell ref="A43:I43"/>
    <mergeCell ref="A45:C45"/>
    <mergeCell ref="A46:I46"/>
    <mergeCell ref="A53:I5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2015-02-20, dnr VER 2015-3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2015-01-16T13:43:20Z</cp:lastPrinted>
  <dcterms:created xsi:type="dcterms:W3CDTF">2009-10-28T11:41:28Z</dcterms:created>
  <dcterms:modified xsi:type="dcterms:W3CDTF">2015-02-13T08:55:36Z</dcterms:modified>
</cp:coreProperties>
</file>