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6155" windowHeight="8190"/>
  </bookViews>
  <sheets>
    <sheet name="bilaga 1" sheetId="1" r:id="rId1"/>
  </sheet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45621"/>
</workbook>
</file>

<file path=xl/calcChain.xml><?xml version="1.0" encoding="utf-8"?>
<calcChain xmlns="http://schemas.openxmlformats.org/spreadsheetml/2006/main">
  <c r="J16" i="1" l="1"/>
  <c r="J12" i="1"/>
  <c r="J18" i="1" l="1"/>
  <c r="F15" i="1"/>
  <c r="K15" i="1" s="1"/>
  <c r="L15" i="1" s="1"/>
  <c r="G16" i="1"/>
  <c r="E16" i="1"/>
  <c r="H15" i="1"/>
  <c r="H14" i="1"/>
  <c r="G12" i="1"/>
  <c r="E12" i="1"/>
  <c r="H11" i="1"/>
  <c r="H10" i="1"/>
  <c r="H9" i="1"/>
  <c r="H8" i="1"/>
  <c r="H7" i="1"/>
  <c r="E18" i="1" l="1"/>
  <c r="H12" i="1"/>
  <c r="G18" i="1"/>
  <c r="H16" i="1"/>
  <c r="I15" i="1"/>
  <c r="H18" i="1" l="1"/>
  <c r="F11" i="1" l="1"/>
  <c r="I11" i="1" l="1"/>
  <c r="K11" i="1"/>
  <c r="L11" i="1" s="1"/>
  <c r="F10" i="1"/>
  <c r="I10" i="1" l="1"/>
  <c r="K10" i="1"/>
  <c r="F7" i="1"/>
  <c r="I7" i="1" l="1"/>
  <c r="K7" i="1"/>
  <c r="L7" i="1" s="1"/>
  <c r="L10" i="1"/>
  <c r="F9" i="1"/>
  <c r="K9" i="1" s="1"/>
  <c r="L9" i="1" s="1"/>
  <c r="I9" i="1" l="1"/>
  <c r="F14" i="1" l="1"/>
  <c r="K14" i="1" s="1"/>
  <c r="D16" i="1"/>
  <c r="K16" i="1" l="1"/>
  <c r="L14" i="1"/>
  <c r="L16" i="1" s="1"/>
  <c r="F16" i="1"/>
  <c r="I14" i="1"/>
  <c r="F8" i="1"/>
  <c r="K8" i="1" s="1"/>
  <c r="D12" i="1"/>
  <c r="D18" i="1" s="1"/>
  <c r="I16" i="1" l="1"/>
  <c r="L8" i="1"/>
  <c r="L12" i="1" s="1"/>
  <c r="L18" i="1" s="1"/>
  <c r="K12" i="1"/>
  <c r="K18" i="1" s="1"/>
  <c r="I8" i="1"/>
  <c r="F12" i="1"/>
  <c r="F18" i="1" s="1"/>
  <c r="I12" i="1" l="1"/>
  <c r="I18" i="1" s="1"/>
</calcChain>
</file>

<file path=xl/sharedStrings.xml><?xml version="1.0" encoding="utf-8"?>
<sst xmlns="http://schemas.openxmlformats.org/spreadsheetml/2006/main" count="37" uniqueCount="30">
  <si>
    <t>Belopp anges i 1000-tals kronor</t>
  </si>
  <si>
    <t>Avvikelse från tilldelade medel</t>
  </si>
  <si>
    <t>Tillgängliga medel</t>
  </si>
  <si>
    <t>Överskridande av anslagskredit</t>
  </si>
  <si>
    <t>1:4</t>
  </si>
  <si>
    <t>1:7</t>
  </si>
  <si>
    <t>Summa:</t>
  </si>
  <si>
    <t>1:1</t>
  </si>
  <si>
    <t>1:2</t>
  </si>
  <si>
    <t>1:3</t>
  </si>
  <si>
    <t>1:5</t>
  </si>
  <si>
    <t>Utgiftsområde 11 Ekonomisk trygghet vid ålderdom</t>
  </si>
  <si>
    <t>Garantipension till ålderspension</t>
  </si>
  <si>
    <t>Efterlevandepensioner till vuxna</t>
  </si>
  <si>
    <t>Bostadstillägg till pensionärer</t>
  </si>
  <si>
    <t>Äldreförsörjningsstöd</t>
  </si>
  <si>
    <t>Utgiftsområde 12 Ekonomisk trygghet för familjer och barn</t>
  </si>
  <si>
    <t>Pensionsrätt för barnår</t>
  </si>
  <si>
    <t>Totalt:</t>
  </si>
  <si>
    <t>2:1</t>
  </si>
  <si>
    <t>Pensionsmyndigheten</t>
  </si>
  <si>
    <t>2:1.1</t>
  </si>
  <si>
    <t>Årets över-/underskridande</t>
  </si>
  <si>
    <t xml:space="preserve">Barnpension och efterlevandestöd </t>
  </si>
  <si>
    <t>Högsta anslagskredit*</t>
  </si>
  <si>
    <t>Sammanfattande tabell över anslagsuppföljningen inom Pensionsmyndighetens ansvarsområde 2016</t>
  </si>
  <si>
    <t>Ingående överföringsbelopp från 2015</t>
  </si>
  <si>
    <t xml:space="preserve">Anslag år 2016 </t>
  </si>
  <si>
    <t>Tilldelade medel 2016</t>
  </si>
  <si>
    <t>Prognos för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</si>
</sst>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left"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Fill="1" applyAlignment="1">
      <alignment horizontal="right" vertical="top" wrapText="1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F21" sqref="F21"/>
    </sheetView>
  </sheetViews>
  <sheetFormatPr defaultRowHeight="12.75" x14ac:dyDescent="0.2"/>
  <cols>
    <col min="1" max="1" width="6.42578125" customWidth="1"/>
    <col min="2" max="2" width="5.85546875" customWidth="1"/>
    <col min="3" max="3" width="23.5703125" customWidth="1"/>
    <col min="4" max="5" width="11.7109375" customWidth="1"/>
    <col min="6" max="6" width="11.85546875" customWidth="1"/>
    <col min="7" max="8" width="11.7109375" customWidth="1"/>
    <col min="9" max="9" width="11.140625" customWidth="1"/>
    <col min="10" max="10" width="10.5703125" customWidth="1"/>
    <col min="11" max="11" width="12.140625" customWidth="1"/>
    <col min="12" max="12" width="9.28515625" customWidth="1"/>
  </cols>
  <sheetData>
    <row r="1" spans="1:12" ht="15" x14ac:dyDescent="0.25">
      <c r="A1" s="15" t="s">
        <v>25</v>
      </c>
      <c r="B1" s="16"/>
      <c r="C1" s="16"/>
      <c r="D1" s="16"/>
      <c r="E1" s="16"/>
      <c r="F1" s="16"/>
      <c r="G1" s="16"/>
      <c r="H1" s="16"/>
      <c r="I1" s="16"/>
    </row>
    <row r="2" spans="1:12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12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</row>
    <row r="4" spans="1:12" ht="13.5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2"/>
      <c r="K4" s="12"/>
      <c r="L4" s="12"/>
    </row>
    <row r="5" spans="1:12" ht="27.75" thickBot="1" x14ac:dyDescent="0.25">
      <c r="A5" s="19"/>
      <c r="B5" s="19"/>
      <c r="C5" s="19"/>
      <c r="D5" s="1" t="s">
        <v>26</v>
      </c>
      <c r="E5" s="8" t="s">
        <v>27</v>
      </c>
      <c r="F5" s="8" t="s">
        <v>28</v>
      </c>
      <c r="G5" s="8" t="s">
        <v>29</v>
      </c>
      <c r="H5" s="8" t="s">
        <v>22</v>
      </c>
      <c r="I5" s="8" t="s">
        <v>1</v>
      </c>
      <c r="J5" s="8" t="s">
        <v>24</v>
      </c>
      <c r="K5" s="8" t="s">
        <v>2</v>
      </c>
      <c r="L5" s="8" t="s">
        <v>3</v>
      </c>
    </row>
    <row r="6" spans="1:12" x14ac:dyDescent="0.2">
      <c r="A6" s="20" t="s">
        <v>11</v>
      </c>
      <c r="B6" s="20"/>
      <c r="C6" s="20"/>
      <c r="D6" s="20"/>
      <c r="E6" s="20"/>
      <c r="F6" s="20"/>
      <c r="G6" s="20"/>
      <c r="H6" s="20"/>
      <c r="I6" s="20"/>
    </row>
    <row r="7" spans="1:12" x14ac:dyDescent="0.2">
      <c r="A7" s="2" t="s">
        <v>7</v>
      </c>
      <c r="B7" s="2" t="s">
        <v>7</v>
      </c>
      <c r="C7" s="2" t="s">
        <v>12</v>
      </c>
      <c r="D7" s="10">
        <v>-339958</v>
      </c>
      <c r="E7" s="10">
        <v>14343700</v>
      </c>
      <c r="F7" s="3">
        <f>D7+E7</f>
        <v>14003742</v>
      </c>
      <c r="G7" s="10">
        <v>14259300</v>
      </c>
      <c r="H7" s="9">
        <f>E7-G7</f>
        <v>84400</v>
      </c>
      <c r="I7" s="9">
        <f>F7-G7</f>
        <v>-255558</v>
      </c>
      <c r="J7" s="11">
        <v>717185</v>
      </c>
      <c r="K7" s="3">
        <f>F7+J7</f>
        <v>14720927</v>
      </c>
      <c r="L7" s="9">
        <f>(K7-G7)*((K7-G7)&lt;0)</f>
        <v>0</v>
      </c>
    </row>
    <row r="8" spans="1:12" x14ac:dyDescent="0.2">
      <c r="A8" s="2" t="s">
        <v>8</v>
      </c>
      <c r="B8" s="2" t="s">
        <v>8</v>
      </c>
      <c r="C8" s="2" t="s">
        <v>13</v>
      </c>
      <c r="D8" s="10">
        <v>-56698</v>
      </c>
      <c r="E8" s="10">
        <v>11915900</v>
      </c>
      <c r="F8" s="3">
        <f>D8+E8</f>
        <v>11859202</v>
      </c>
      <c r="G8" s="10">
        <v>11908800</v>
      </c>
      <c r="H8" s="9">
        <f>E8-G8</f>
        <v>7100</v>
      </c>
      <c r="I8" s="9">
        <f>F8-G8</f>
        <v>-49598</v>
      </c>
      <c r="J8" s="11">
        <v>595795</v>
      </c>
      <c r="K8" s="3">
        <f>F8+J8</f>
        <v>12454997</v>
      </c>
      <c r="L8" s="9">
        <f>(K8-G8)*((K8-G8)&lt;0)</f>
        <v>0</v>
      </c>
    </row>
    <row r="9" spans="1:12" x14ac:dyDescent="0.2">
      <c r="A9" s="2" t="s">
        <v>9</v>
      </c>
      <c r="B9" s="2" t="s">
        <v>9</v>
      </c>
      <c r="C9" s="2" t="s">
        <v>14</v>
      </c>
      <c r="D9" s="10">
        <v>0</v>
      </c>
      <c r="E9" s="10">
        <v>8499300</v>
      </c>
      <c r="F9" s="3">
        <f>D9+E9</f>
        <v>8499300</v>
      </c>
      <c r="G9" s="10">
        <v>8436600</v>
      </c>
      <c r="H9" s="9">
        <f>E9-G9</f>
        <v>62700</v>
      </c>
      <c r="I9" s="9">
        <f>F9-G9</f>
        <v>62700</v>
      </c>
      <c r="J9" s="11">
        <v>424965</v>
      </c>
      <c r="K9" s="3">
        <f>F9+J9</f>
        <v>8924265</v>
      </c>
      <c r="L9" s="9">
        <f>(K9-G9)*((K9-G9)&lt;0)</f>
        <v>0</v>
      </c>
    </row>
    <row r="10" spans="1:12" x14ac:dyDescent="0.2">
      <c r="A10" s="2" t="s">
        <v>4</v>
      </c>
      <c r="B10" s="2" t="s">
        <v>4</v>
      </c>
      <c r="C10" s="2" t="s">
        <v>15</v>
      </c>
      <c r="D10" s="10">
        <v>0</v>
      </c>
      <c r="E10" s="10">
        <v>897300</v>
      </c>
      <c r="F10" s="3">
        <f>D10+E10</f>
        <v>897300</v>
      </c>
      <c r="G10" s="11">
        <v>876100</v>
      </c>
      <c r="H10" s="9">
        <f>E10-G10</f>
        <v>21200</v>
      </c>
      <c r="I10" s="9">
        <f>F10-G10</f>
        <v>21200</v>
      </c>
      <c r="J10" s="11">
        <v>44865</v>
      </c>
      <c r="K10" s="9">
        <f>F10+J10</f>
        <v>942165</v>
      </c>
      <c r="L10" s="9">
        <f>(K10-G10)*((K10-G10)&lt;0)</f>
        <v>0</v>
      </c>
    </row>
    <row r="11" spans="1:12" x14ac:dyDescent="0.2">
      <c r="A11" s="2" t="s">
        <v>19</v>
      </c>
      <c r="B11" s="2" t="s">
        <v>21</v>
      </c>
      <c r="C11" s="2" t="s">
        <v>20</v>
      </c>
      <c r="D11" s="10">
        <v>-5312</v>
      </c>
      <c r="E11" s="10">
        <v>528050</v>
      </c>
      <c r="F11" s="10">
        <f>D11+E11</f>
        <v>522738</v>
      </c>
      <c r="G11" s="11">
        <v>530010</v>
      </c>
      <c r="H11" s="11">
        <f>E11-G11</f>
        <v>-1960</v>
      </c>
      <c r="I11" s="11">
        <f>F11-G11</f>
        <v>-7272</v>
      </c>
      <c r="J11" s="11">
        <v>15842</v>
      </c>
      <c r="K11" s="9">
        <f>F11+J11</f>
        <v>538580</v>
      </c>
      <c r="L11" s="9">
        <f>(K11-G11)*((K11-G11)&lt;0)</f>
        <v>0</v>
      </c>
    </row>
    <row r="12" spans="1:12" x14ac:dyDescent="0.2">
      <c r="A12" s="4"/>
      <c r="B12" s="4"/>
      <c r="C12" s="4" t="s">
        <v>6</v>
      </c>
      <c r="D12" s="5">
        <f t="shared" ref="D12:I12" si="0">SUM(D7:D11)</f>
        <v>-401968</v>
      </c>
      <c r="E12" s="5">
        <f t="shared" si="0"/>
        <v>36184250</v>
      </c>
      <c r="F12" s="5">
        <f t="shared" si="0"/>
        <v>35782282</v>
      </c>
      <c r="G12" s="5">
        <f t="shared" si="0"/>
        <v>36010810</v>
      </c>
      <c r="H12" s="5">
        <f t="shared" si="0"/>
        <v>173440</v>
      </c>
      <c r="I12" s="5">
        <f t="shared" si="0"/>
        <v>-228528</v>
      </c>
      <c r="J12" s="5">
        <f>SUM(J7:J11)</f>
        <v>1798652</v>
      </c>
      <c r="K12" s="5">
        <f>SUM(K7:K11)</f>
        <v>37580934</v>
      </c>
      <c r="L12" s="5">
        <f>SUM(L7:L11)</f>
        <v>0</v>
      </c>
    </row>
    <row r="13" spans="1:12" x14ac:dyDescent="0.2">
      <c r="A13" s="20" t="s">
        <v>16</v>
      </c>
      <c r="B13" s="20"/>
      <c r="C13" s="20"/>
      <c r="D13" s="20"/>
      <c r="E13" s="20"/>
      <c r="F13" s="20"/>
      <c r="G13" s="20"/>
      <c r="H13" s="20"/>
      <c r="I13" s="20"/>
    </row>
    <row r="14" spans="1:12" x14ac:dyDescent="0.2">
      <c r="A14" s="2" t="s">
        <v>10</v>
      </c>
      <c r="B14" s="2" t="s">
        <v>10</v>
      </c>
      <c r="C14" s="2" t="s">
        <v>23</v>
      </c>
      <c r="D14" s="10">
        <v>-570</v>
      </c>
      <c r="E14" s="10">
        <v>1013800</v>
      </c>
      <c r="F14" s="3">
        <f>D14+E14</f>
        <v>1013230</v>
      </c>
      <c r="G14" s="11">
        <v>941000</v>
      </c>
      <c r="H14" s="9">
        <f>E14-G14</f>
        <v>72800</v>
      </c>
      <c r="I14" s="9">
        <f>F14-G14</f>
        <v>72230</v>
      </c>
      <c r="J14" s="10">
        <v>60828</v>
      </c>
      <c r="K14" s="3">
        <f>F14+J14</f>
        <v>1074058</v>
      </c>
      <c r="L14" s="9">
        <f>(K14-G14)*((K14-G14)&lt;0)</f>
        <v>0</v>
      </c>
    </row>
    <row r="15" spans="1:12" x14ac:dyDescent="0.2">
      <c r="A15" s="2" t="s">
        <v>5</v>
      </c>
      <c r="B15" s="2" t="s">
        <v>5</v>
      </c>
      <c r="C15" s="2" t="s">
        <v>17</v>
      </c>
      <c r="D15" s="10">
        <v>0</v>
      </c>
      <c r="E15" s="10">
        <v>7237862</v>
      </c>
      <c r="F15" s="10">
        <f>D15+E15</f>
        <v>7237862</v>
      </c>
      <c r="G15" s="10">
        <v>7237862</v>
      </c>
      <c r="H15" s="9">
        <f>E15-G15</f>
        <v>0</v>
      </c>
      <c r="I15" s="9">
        <f>F15-G15</f>
        <v>0</v>
      </c>
      <c r="J15" s="10">
        <v>0</v>
      </c>
      <c r="K15" s="3">
        <f>F15+J15</f>
        <v>7237862</v>
      </c>
      <c r="L15" s="9">
        <f>(K15-G15)*((K15-G15)&lt;0)</f>
        <v>0</v>
      </c>
    </row>
    <row r="16" spans="1:12" x14ac:dyDescent="0.2">
      <c r="A16" s="4"/>
      <c r="B16" s="4"/>
      <c r="C16" s="4" t="s">
        <v>6</v>
      </c>
      <c r="D16" s="5">
        <f t="shared" ref="D16:I16" si="1">SUM(D14:D15)</f>
        <v>-570</v>
      </c>
      <c r="E16" s="5">
        <f t="shared" si="1"/>
        <v>8251662</v>
      </c>
      <c r="F16" s="5">
        <f t="shared" si="1"/>
        <v>8251092</v>
      </c>
      <c r="G16" s="5">
        <f t="shared" si="1"/>
        <v>8178862</v>
      </c>
      <c r="H16" s="5">
        <f t="shared" si="1"/>
        <v>72800</v>
      </c>
      <c r="I16" s="5">
        <f t="shared" si="1"/>
        <v>72230</v>
      </c>
      <c r="J16" s="5">
        <f>SUM(J14:J15)</f>
        <v>60828</v>
      </c>
      <c r="K16" s="5">
        <f>SUM(K14:K15)</f>
        <v>8311920</v>
      </c>
      <c r="L16" s="5">
        <f>SUM(L14:L15)</f>
        <v>0</v>
      </c>
    </row>
    <row r="17" spans="1:12" x14ac:dyDescent="0.2">
      <c r="A17" s="14"/>
      <c r="B17" s="14"/>
      <c r="C17" s="14"/>
      <c r="D17" s="14"/>
      <c r="E17" s="14"/>
      <c r="F17" s="14"/>
      <c r="G17" s="14"/>
      <c r="H17" s="14"/>
      <c r="I17" s="14"/>
    </row>
    <row r="18" spans="1:12" ht="13.5" thickBot="1" x14ac:dyDescent="0.25">
      <c r="A18" s="6"/>
      <c r="B18" s="6"/>
      <c r="C18" s="6" t="s">
        <v>18</v>
      </c>
      <c r="D18" s="7">
        <f t="shared" ref="D18:L18" si="2">D12+D16</f>
        <v>-402538</v>
      </c>
      <c r="E18" s="7">
        <f t="shared" si="2"/>
        <v>44435912</v>
      </c>
      <c r="F18" s="7">
        <f t="shared" si="2"/>
        <v>44033374</v>
      </c>
      <c r="G18" s="7">
        <f t="shared" si="2"/>
        <v>44189672</v>
      </c>
      <c r="H18" s="7">
        <f t="shared" si="2"/>
        <v>246240</v>
      </c>
      <c r="I18" s="7">
        <f t="shared" si="2"/>
        <v>-156298</v>
      </c>
      <c r="J18" s="7">
        <f t="shared" si="2"/>
        <v>1859480</v>
      </c>
      <c r="K18" s="7">
        <f t="shared" si="2"/>
        <v>45892854</v>
      </c>
      <c r="L18" s="7">
        <f t="shared" si="2"/>
        <v>0</v>
      </c>
    </row>
  </sheetData>
  <mergeCells count="6">
    <mergeCell ref="A17:I17"/>
    <mergeCell ref="A1:I1"/>
    <mergeCell ref="A3:I3"/>
    <mergeCell ref="A5:C5"/>
    <mergeCell ref="A6:I6"/>
    <mergeCell ref="A13:I13"/>
  </mergeCells>
  <phoneticPr fontId="5" type="noConversion"/>
  <pageMargins left="0.78740157480314965" right="0.78740157480314965" top="0.98425196850393704" bottom="0.78740157480314965" header="0.51181102362204722" footer="0.51181102362204722"/>
  <pageSetup paperSize="9" scale="90" orientation="landscape" r:id="rId1"/>
  <headerFooter alignWithMargins="0">
    <oddFooter>&amp;C&amp;P (&amp;N)&amp;R Bilaga 1 till Rapport 2016-05-03&amp;K000000 dnr VER 2016-3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Company>SFA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Granbom</dc:creator>
  <cp:lastModifiedBy>Hans Karlsson</cp:lastModifiedBy>
  <cp:lastPrinted>2016-01-18T15:21:38Z</cp:lastPrinted>
  <dcterms:created xsi:type="dcterms:W3CDTF">2009-10-28T11:41:28Z</dcterms:created>
  <dcterms:modified xsi:type="dcterms:W3CDTF">2016-04-27T12:32:22Z</dcterms:modified>
</cp:coreProperties>
</file>