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.pensionsmyndigheten.se/ovr/ANSLAG/Delade dokument/Anslagsprognoser/2019/Majprognos/"/>
    </mc:Choice>
  </mc:AlternateContent>
  <bookViews>
    <workbookView xWindow="240" yWindow="75" windowWidth="16155" windowHeight="8190"/>
  </bookViews>
  <sheets>
    <sheet name="bilaga 1" sheetId="1" r:id="rId1"/>
  </sheets>
  <definedNames>
    <definedName name="_AMO_ContentDefinition_372561956" hidden="1">"'Partitions:7'"</definedName>
    <definedName name="_AMO_ContentDefinition_372561956.0" hidden="1">"'&lt;ContentDefinition name=""Sammanfattningstabell"" rsid=""372561956"" type=""StoredProcess"" format=""HTML"" imgfmt=""ACTIVEX"" created=""10/28/2009 12:42:25"" modifed=""10/28/2009 12:42:25"" user=""Ulla Östman Krantz"" apply=""False"" thread=""BACKG'"</definedName>
    <definedName name="_AMO_ContentDefinition_372561956.1" hidden="1">"'ROUND"" css=""N:\HK\FU\AVDGEM\Prognoser\ISP\Prognosdokument.css"" range=""Sammanfattningstabell_2"" auto=""False"" rdc=""False"" mig=""False"" xTime=""00:00:13.4688362"" rTime=""00:00:01.5312598"" bgnew=""False"" nFmt=""False"" grphSet=""False"" i'"</definedName>
    <definedName name="_AMO_ContentDefinition_372561956.2" hidden="1">"'mgY=""0"" imgX=""0""&gt;_x000D_
  &lt;files&gt;\\ads.sfa.se\data\hemkataloger2\g41hemkataloger\41000303\Mina dokument\My SAS Files\Add-In for Microsoft Office\_SOA_Sammanfattningstabell_36\Sammanfattningstabell.html&lt;/files&gt;_x000D_
  &lt;param n=""DisplayName"" v=""Sammanfatt'"</definedName>
    <definedName name="_AMO_ContentDefinition_372561956.3" hidden="1">"'ningstabell""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v=""progno'"</definedName>
    <definedName name="_AMO_ContentDefinition_372561956.4" hidden="1">"'sversion::VL|S"" /&gt;_x000D_
  &lt;param n=""UIParameter_2"" v=""hierarkidatum::"" /&gt;_x000D_
  &lt;param n=""UIParameter_3"" v=""skriv_ingaende_data::NEJ"" /&gt;_x000D_
  &lt;param n=""UIParameter_4"" v=""rapporttyp::sammanfattning_t_pluss1_q3"" /&gt;_x000D_
  &lt;param n=""UIParameters"" v=""'"</definedName>
    <definedName name="_AMO_ContentDefinition_372561956.5" hidden="1">"'5"" /&gt;_x000D_
  &lt;param n=""StoredProcessID"" v=""A5H9PEQK.B7000KUA"" /&gt;_x000D_
  &lt;param n=""StoredProcessPath"" v=""BIP Tree/ISP/System/Sammanfattningstabell"" /&gt;_x000D_
  &lt;param n=""RepositoryName"" v=""Foundation"" /&gt;_x000D_
  &lt;param n=""ClassName"" v=""SAS.OfficeAddin.St'"</definedName>
    <definedName name="_AMO_ContentDefinition_372561956.6" hidden="1">"'oredProcess"" /&gt;_x000D_
&lt;/ContentDefinition&gt;'"</definedName>
    <definedName name="_AMO_ContentDefinition_873217328" hidden="1">"'Partitions:7'"</definedName>
    <definedName name="_AMO_ContentDefinition_873217328.0" hidden="1">"'&lt;ContentDefinition name=""Sammanfattningstabell"" rsid=""873217328"" type=""StoredProcess"" format=""HTML"" imgfmt=""ACTIVEX"" created=""10/28/2009 12:41:27"" modifed=""10/28/2009 12:41:27"" user=""Ulla Östman Krantz"" apply=""False"" thread=""BACKG'"</definedName>
    <definedName name="_AMO_ContentDefinition_873217328.1" hidden="1">"'ROUND"" css=""N:\HK\FU\AVDGEM\Prognoser\ISP\Prognosdokument.css"" range=""Sammanfattningstabell"" auto=""False"" rdc=""False"" mig=""False"" xTime=""00:00:21.5626380"" rTime=""00:00:01.8437618"" bgnew=""False"" nFmt=""False"" grphSet=""False"" img'"</definedName>
    <definedName name="_AMO_ContentDefinition_873217328.2" hidden="1">"'Y=""0"" imgX=""0""&gt;_x000D_
  &lt;files&gt;\\ads.sfa.se\data\hemkataloger2\g41hemkataloger\41000303\Mina dokument\My SAS Files\Add-In for Microsoft Office\_SOA_Sammanfattningstabell_35\Sammanfattningstabell.html&lt;/files&gt;_x000D_
  &lt;param n=""DisplayName"" v=""Sammanfattni'"</definedName>
    <definedName name="_AMO_ContentDefinition_873217328.3" hidden="1">"'ngstabell""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v=""prognosv'"</definedName>
    <definedName name="_AMO_ContentDefinition_873217328.4" hidden="1">"'ersion::VL|S"" /&gt;_x000D_
  &lt;param n=""UIParameter_2"" v=""hierarkidatum::"" /&gt;_x000D_
  &lt;param n=""UIParameter_3"" v=""skriv_ingaende_data::NEJ"" /&gt;_x000D_
  &lt;param n=""UIParameter_4"" v=""rapporttyp::sammanfattning_t"" /&gt;_x000D_
  &lt;param n=""UIParameters"" v=""5"" /&gt;_x000D_
  &lt;p'"</definedName>
    <definedName name="_AMO_ContentDefinition_873217328.5" hidden="1">"'aram n=""StoredProcessID"" v=""A5H9PEQK.B7000KUA"" /&gt;_x000D_
  &lt;param n=""StoredProcessPath"" v=""BIP Tree/ISP/System/Sammanfattningstabell"" /&gt;_x000D_
  &lt;param n=""RepositoryName"" v=""Foundation"" /&gt;_x000D_
  &lt;param n=""ClassName"" v=""SAS.OfficeAddin.StoredProcess""'"</definedName>
    <definedName name="_AMO_ContentDefinition_873217328.6" hidden="1">"' /&gt;_x000D_
&lt;/ContentDefinition&gt;'"</definedName>
    <definedName name="_AMO_ContentLocation_372561956_HtmlCsvResults_" hidden="1">"'&lt;ContentLocation path="""" rsid=""372561956"" tag=""HtmlCsvResults"" fid=""0"" /&gt;'"</definedName>
    <definedName name="_AMO_ContentLocation_873217328_HtmlCsvResults_" hidden="1">"'&lt;ContentLocation path="""" rsid=""873217328"" tag=""HtmlCsvResults"" fid=""0"" /&gt;'"</definedName>
    <definedName name="_AMO_SingleObject_372561956_HtmlCsvResults_" hidden="1">#REF!</definedName>
    <definedName name="_AMO_SingleObject_873217328_HtmlCsvResults_" hidden="1">'bilaga 1'!#REF!</definedName>
    <definedName name="_AMO_XmlVersion" hidden="1">"'1'"</definedName>
    <definedName name="Sammanfattningstabell">'bilaga 1'!#REF!</definedName>
    <definedName name="Sammanfattningstabell_2">#REF!</definedName>
  </definedNames>
  <calcPr calcId="162913"/>
</workbook>
</file>

<file path=xl/calcChain.xml><?xml version="1.0" encoding="utf-8"?>
<calcChain xmlns="http://schemas.openxmlformats.org/spreadsheetml/2006/main">
  <c r="F15" i="1" l="1"/>
  <c r="K15" i="1"/>
  <c r="L15" i="1"/>
  <c r="F11" i="1"/>
  <c r="I11" i="1"/>
  <c r="F10" i="1"/>
  <c r="I10" i="1"/>
  <c r="I12" i="1" s="1"/>
  <c r="F14" i="1"/>
  <c r="I14" i="1"/>
  <c r="K14" i="1"/>
  <c r="L14" i="1"/>
  <c r="L16" i="1" s="1"/>
  <c r="F7" i="1"/>
  <c r="I7" i="1"/>
  <c r="F8" i="1"/>
  <c r="I8" i="1"/>
  <c r="F9" i="1"/>
  <c r="K9" i="1"/>
  <c r="L9" i="1"/>
  <c r="I9" i="1"/>
  <c r="J16" i="1"/>
  <c r="G16" i="1"/>
  <c r="E16" i="1"/>
  <c r="H15" i="1"/>
  <c r="H14" i="1"/>
  <c r="H16" i="1" s="1"/>
  <c r="J12" i="1"/>
  <c r="G12" i="1"/>
  <c r="G18" i="1" s="1"/>
  <c r="E12" i="1"/>
  <c r="H11" i="1"/>
  <c r="H10" i="1"/>
  <c r="H12" i="1" s="1"/>
  <c r="H9" i="1"/>
  <c r="H8" i="1"/>
  <c r="H7" i="1"/>
  <c r="D16" i="1"/>
  <c r="D12" i="1"/>
  <c r="J18" i="1"/>
  <c r="K10" i="1"/>
  <c r="L10" i="1"/>
  <c r="L12" i="1" s="1"/>
  <c r="E18" i="1"/>
  <c r="F16" i="1"/>
  <c r="D18" i="1"/>
  <c r="I15" i="1"/>
  <c r="I16" i="1"/>
  <c r="K16" i="1"/>
  <c r="K11" i="1"/>
  <c r="L11" i="1"/>
  <c r="K8" i="1"/>
  <c r="L8" i="1"/>
  <c r="F12" i="1"/>
  <c r="K7" i="1"/>
  <c r="F18" i="1"/>
  <c r="K12" i="1"/>
  <c r="K18" i="1"/>
  <c r="L7" i="1"/>
  <c r="I18" i="1" l="1"/>
  <c r="L18" i="1"/>
  <c r="H18" i="1"/>
</calcChain>
</file>

<file path=xl/sharedStrings.xml><?xml version="1.0" encoding="utf-8"?>
<sst xmlns="http://schemas.openxmlformats.org/spreadsheetml/2006/main" count="37" uniqueCount="30">
  <si>
    <t>Sammanfattande tabell över anslagsuppföljningen inom Pensionsmyndighetens ansvarsområde 2019</t>
  </si>
  <si>
    <t>Belopp anges i 1000-tals kronor</t>
  </si>
  <si>
    <t>Ingående överföringsbelopp från 2018</t>
  </si>
  <si>
    <t>Anslag år 2019</t>
  </si>
  <si>
    <t>Tilldelade medel 2019</t>
  </si>
  <si>
    <t>Prognos för 2019</t>
  </si>
  <si>
    <t>Årets över-/underskridande</t>
  </si>
  <si>
    <t>Avvikelse från tilldelade medel</t>
  </si>
  <si>
    <t>Högsta anslagskredit</t>
  </si>
  <si>
    <t>Tillgängliga medel</t>
  </si>
  <si>
    <t>Överskridande av anslagskredit</t>
  </si>
  <si>
    <t>Utgiftsområde 11 Ekonomisk trygghet vid ålderdom</t>
  </si>
  <si>
    <t>1:1</t>
  </si>
  <si>
    <t>Garantipension till ålderspension</t>
  </si>
  <si>
    <t>1:2</t>
  </si>
  <si>
    <t>Efterlevandepensioner till vuxna</t>
  </si>
  <si>
    <t>1:3</t>
  </si>
  <si>
    <t>Bostadstillägg till pensionärer</t>
  </si>
  <si>
    <t>1:4</t>
  </si>
  <si>
    <t>Äldreförsörjningsstöd</t>
  </si>
  <si>
    <t>2:1</t>
  </si>
  <si>
    <t>2:1.1</t>
  </si>
  <si>
    <t>Pensionsmyndigheten</t>
  </si>
  <si>
    <t>Summa:</t>
  </si>
  <si>
    <t>Utgiftsområde 12 Ekonomisk trygghet för familjer och barn</t>
  </si>
  <si>
    <t>1:5</t>
  </si>
  <si>
    <t xml:space="preserve">Barnpension och efterlevandestöd </t>
  </si>
  <si>
    <t>1:7</t>
  </si>
  <si>
    <t>Pensionsrätt för barnår</t>
  </si>
  <si>
    <t>Totalt: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</si>
</sst>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0"/>
      <name val="Arial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Palatino"/>
    </font>
    <font>
      <b/>
      <sz val="7"/>
      <color indexed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/>
    <xf numFmtId="3" fontId="2" fillId="0" borderId="1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right" vertical="top" wrapText="1"/>
    </xf>
    <xf numFmtId="49" fontId="4" fillId="0" borderId="0" xfId="0" applyNumberFormat="1" applyFont="1" applyAlignment="1">
      <alignment horizontal="left" vertical="top" wrapText="1"/>
    </xf>
    <xf numFmtId="3" fontId="4" fillId="0" borderId="0" xfId="0" applyNumberFormat="1" applyFont="1" applyAlignment="1">
      <alignment horizontal="right" vertical="top" wrapText="1"/>
    </xf>
    <xf numFmtId="49" fontId="4" fillId="0" borderId="2" xfId="0" applyNumberFormat="1" applyFont="1" applyBorder="1" applyAlignment="1">
      <alignment horizontal="left" vertical="top" wrapText="1"/>
    </xf>
    <xf numFmtId="3" fontId="4" fillId="0" borderId="2" xfId="0" applyNumberFormat="1" applyFont="1" applyBorder="1" applyAlignment="1">
      <alignment horizontal="right" vertical="top" wrapText="1"/>
    </xf>
    <xf numFmtId="3" fontId="6" fillId="0" borderId="1" xfId="0" applyNumberFormat="1" applyFont="1" applyBorder="1" applyAlignment="1">
      <alignment horizontal="left" vertical="top" wrapText="1"/>
    </xf>
    <xf numFmtId="3" fontId="6" fillId="0" borderId="0" xfId="0" applyNumberFormat="1" applyFont="1" applyAlignment="1">
      <alignment horizontal="right" vertical="top" wrapText="1"/>
    </xf>
    <xf numFmtId="3" fontId="9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zoomScale="120" zoomScaleNormal="120" workbookViewId="0">
      <selection activeCell="G19" sqref="G19"/>
    </sheetView>
  </sheetViews>
  <sheetFormatPr defaultRowHeight="12.75"/>
  <cols>
    <col min="1" max="1" width="6.42578125" customWidth="1"/>
    <col min="2" max="2" width="5.85546875" customWidth="1"/>
    <col min="3" max="3" width="23.5703125" customWidth="1"/>
    <col min="4" max="5" width="11.7109375" customWidth="1"/>
    <col min="6" max="6" width="11.85546875" customWidth="1"/>
    <col min="7" max="8" width="11.7109375" customWidth="1"/>
    <col min="9" max="9" width="11.140625" customWidth="1"/>
    <col min="10" max="10" width="10.5703125" customWidth="1"/>
    <col min="11" max="11" width="12.140625" customWidth="1"/>
    <col min="12" max="12" width="9.28515625" customWidth="1"/>
  </cols>
  <sheetData>
    <row r="1" spans="1:12" ht="15">
      <c r="A1" s="12" t="s">
        <v>0</v>
      </c>
      <c r="B1" s="13"/>
      <c r="C1" s="13"/>
      <c r="D1" s="13"/>
      <c r="E1" s="13"/>
      <c r="F1" s="13"/>
      <c r="G1" s="13"/>
      <c r="H1" s="13"/>
      <c r="I1" s="13"/>
    </row>
    <row r="2" spans="1:12">
      <c r="A2" s="11"/>
      <c r="B2" s="11"/>
      <c r="C2" s="11"/>
      <c r="D2" s="11"/>
      <c r="E2" s="11"/>
      <c r="F2" s="11"/>
      <c r="G2" s="11"/>
      <c r="H2" s="11"/>
      <c r="I2" s="11"/>
    </row>
    <row r="3" spans="1:12">
      <c r="A3" s="15" t="s">
        <v>1</v>
      </c>
      <c r="B3" s="16"/>
      <c r="C3" s="16"/>
      <c r="D3" s="16"/>
      <c r="E3" s="16"/>
      <c r="F3" s="16"/>
      <c r="G3" s="16"/>
      <c r="H3" s="16"/>
      <c r="I3" s="16"/>
    </row>
    <row r="4" spans="1:12" ht="13.5" thickBot="1">
      <c r="A4" s="11"/>
      <c r="B4" s="11"/>
      <c r="C4" s="11"/>
      <c r="D4" s="11"/>
      <c r="E4" s="11"/>
      <c r="F4" s="11"/>
      <c r="G4" s="11"/>
      <c r="H4" s="11"/>
      <c r="I4" s="11"/>
    </row>
    <row r="5" spans="1:12" ht="27.75" thickBot="1">
      <c r="A5" s="17"/>
      <c r="B5" s="17"/>
      <c r="C5" s="17"/>
      <c r="D5" s="1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8" t="s">
        <v>9</v>
      </c>
      <c r="L5" s="8" t="s">
        <v>10</v>
      </c>
    </row>
    <row r="6" spans="1:12">
      <c r="A6" s="18" t="s">
        <v>11</v>
      </c>
      <c r="B6" s="18"/>
      <c r="C6" s="18"/>
      <c r="D6" s="18"/>
      <c r="E6" s="18"/>
      <c r="F6" s="18"/>
      <c r="G6" s="18"/>
      <c r="H6" s="18"/>
      <c r="I6" s="18"/>
    </row>
    <row r="7" spans="1:12">
      <c r="A7" s="2" t="s">
        <v>12</v>
      </c>
      <c r="B7" s="2" t="s">
        <v>12</v>
      </c>
      <c r="C7" s="2" t="s">
        <v>13</v>
      </c>
      <c r="D7" s="9">
        <v>-144638</v>
      </c>
      <c r="E7" s="9">
        <v>13225500</v>
      </c>
      <c r="F7" s="3">
        <f>D7+E7</f>
        <v>13080862</v>
      </c>
      <c r="G7" s="9">
        <v>13124200</v>
      </c>
      <c r="H7" s="3">
        <f>E7-G7</f>
        <v>101300</v>
      </c>
      <c r="I7" s="3">
        <f>F7-G7</f>
        <v>-43338</v>
      </c>
      <c r="J7" s="9">
        <v>661275</v>
      </c>
      <c r="K7" s="3">
        <f>F7+J7</f>
        <v>13742137</v>
      </c>
      <c r="L7" s="3">
        <f>(K7-G7)*((K7-G7)&lt;0)</f>
        <v>0</v>
      </c>
    </row>
    <row r="8" spans="1:12">
      <c r="A8" s="2" t="s">
        <v>14</v>
      </c>
      <c r="B8" s="2" t="s">
        <v>14</v>
      </c>
      <c r="C8" s="2" t="s">
        <v>15</v>
      </c>
      <c r="D8" s="9">
        <v>-13488</v>
      </c>
      <c r="E8" s="9">
        <v>10331200</v>
      </c>
      <c r="F8" s="9">
        <f>D8+E8</f>
        <v>10317712</v>
      </c>
      <c r="G8" s="9">
        <v>10340400</v>
      </c>
      <c r="H8" s="9">
        <f>E8-G8</f>
        <v>-9200</v>
      </c>
      <c r="I8" s="9">
        <f>F8-G8</f>
        <v>-22688</v>
      </c>
      <c r="J8" s="9">
        <v>516560</v>
      </c>
      <c r="K8" s="9">
        <f>F8+J8</f>
        <v>10834272</v>
      </c>
      <c r="L8" s="9">
        <f>(K8-G8)*((K8-G8)&lt;0)</f>
        <v>0</v>
      </c>
    </row>
    <row r="9" spans="1:12">
      <c r="A9" s="2" t="s">
        <v>16</v>
      </c>
      <c r="B9" s="2" t="s">
        <v>16</v>
      </c>
      <c r="C9" s="2" t="s">
        <v>17</v>
      </c>
      <c r="D9" s="9">
        <v>-112239</v>
      </c>
      <c r="E9" s="9">
        <v>9587500</v>
      </c>
      <c r="F9" s="3">
        <f>D9+E9</f>
        <v>9475261</v>
      </c>
      <c r="G9" s="9">
        <v>9167600</v>
      </c>
      <c r="H9" s="3">
        <f>E9-G9</f>
        <v>419900</v>
      </c>
      <c r="I9" s="3">
        <f>F9-G9</f>
        <v>307661</v>
      </c>
      <c r="J9" s="9">
        <v>479375</v>
      </c>
      <c r="K9" s="3">
        <f>F9+J9</f>
        <v>9954636</v>
      </c>
      <c r="L9" s="3">
        <f>(K9-G9)*((K9-G9)&lt;0)</f>
        <v>0</v>
      </c>
    </row>
    <row r="10" spans="1:12">
      <c r="A10" s="2" t="s">
        <v>18</v>
      </c>
      <c r="B10" s="2" t="s">
        <v>18</v>
      </c>
      <c r="C10" s="2" t="s">
        <v>19</v>
      </c>
      <c r="D10" s="9">
        <v>-34344</v>
      </c>
      <c r="E10" s="9">
        <v>1154100</v>
      </c>
      <c r="F10" s="3">
        <f>D10+E10</f>
        <v>1119756</v>
      </c>
      <c r="G10" s="9">
        <v>1155800</v>
      </c>
      <c r="H10" s="3">
        <f>E10-G10</f>
        <v>-1700</v>
      </c>
      <c r="I10" s="3">
        <f>F10-G10</f>
        <v>-36044</v>
      </c>
      <c r="J10" s="9">
        <v>57705</v>
      </c>
      <c r="K10" s="3">
        <f>F10+J10</f>
        <v>1177461</v>
      </c>
      <c r="L10" s="3">
        <f>(K10-G10)*((K10-G10)&lt;0)</f>
        <v>0</v>
      </c>
    </row>
    <row r="11" spans="1:12">
      <c r="A11" s="2" t="s">
        <v>20</v>
      </c>
      <c r="B11" s="2" t="s">
        <v>21</v>
      </c>
      <c r="C11" s="2" t="s">
        <v>22</v>
      </c>
      <c r="D11" s="9">
        <v>-9242</v>
      </c>
      <c r="E11" s="9">
        <v>583176</v>
      </c>
      <c r="F11" s="9">
        <f>D11+E11</f>
        <v>573934</v>
      </c>
      <c r="G11" s="10">
        <v>586000</v>
      </c>
      <c r="H11" s="9">
        <f>E11-G11</f>
        <v>-2824</v>
      </c>
      <c r="I11" s="9">
        <f>F11-G11</f>
        <v>-12066</v>
      </c>
      <c r="J11" s="9">
        <v>17495</v>
      </c>
      <c r="K11" s="9">
        <f>F11+J11</f>
        <v>591429</v>
      </c>
      <c r="L11" s="3">
        <f>(K11-G11)*((K11-G11)&lt;0)</f>
        <v>0</v>
      </c>
    </row>
    <row r="12" spans="1:12">
      <c r="A12" s="4"/>
      <c r="B12" s="4"/>
      <c r="C12" s="4" t="s">
        <v>23</v>
      </c>
      <c r="D12" s="5">
        <f t="shared" ref="D12:I12" si="0">SUM(D7:D11)</f>
        <v>-313951</v>
      </c>
      <c r="E12" s="5">
        <f t="shared" si="0"/>
        <v>34881476</v>
      </c>
      <c r="F12" s="5">
        <f t="shared" si="0"/>
        <v>34567525</v>
      </c>
      <c r="G12" s="5">
        <f t="shared" si="0"/>
        <v>34374000</v>
      </c>
      <c r="H12" s="5">
        <f t="shared" si="0"/>
        <v>507476</v>
      </c>
      <c r="I12" s="5">
        <f t="shared" si="0"/>
        <v>193525</v>
      </c>
      <c r="J12" s="5">
        <f>SUM(J7:J11)</f>
        <v>1732410</v>
      </c>
      <c r="K12" s="5">
        <f>SUM(K7:K11)</f>
        <v>36299935</v>
      </c>
      <c r="L12" s="5">
        <f>SUM(L7:L11)</f>
        <v>0</v>
      </c>
    </row>
    <row r="13" spans="1:12">
      <c r="A13" s="18" t="s">
        <v>24</v>
      </c>
      <c r="B13" s="18"/>
      <c r="C13" s="18"/>
      <c r="D13" s="18"/>
      <c r="E13" s="18"/>
      <c r="F13" s="18"/>
      <c r="G13" s="18"/>
      <c r="H13" s="18"/>
      <c r="I13" s="18"/>
    </row>
    <row r="14" spans="1:12">
      <c r="A14" s="2" t="s">
        <v>25</v>
      </c>
      <c r="B14" s="2" t="s">
        <v>25</v>
      </c>
      <c r="C14" s="2" t="s">
        <v>26</v>
      </c>
      <c r="D14" s="9">
        <v>0</v>
      </c>
      <c r="E14" s="9">
        <v>964600</v>
      </c>
      <c r="F14" s="3">
        <f>D14+E14</f>
        <v>964600</v>
      </c>
      <c r="G14" s="9">
        <v>983400</v>
      </c>
      <c r="H14" s="3">
        <f>E14-G14</f>
        <v>-18800</v>
      </c>
      <c r="I14" s="3">
        <f>F14-G14</f>
        <v>-18800</v>
      </c>
      <c r="J14" s="9">
        <v>57876</v>
      </c>
      <c r="K14" s="3">
        <f>F14+J14</f>
        <v>1022476</v>
      </c>
      <c r="L14" s="3">
        <f>(K14-G14)*((K14-G14)&lt;0)</f>
        <v>0</v>
      </c>
    </row>
    <row r="15" spans="1:12">
      <c r="A15" s="2" t="s">
        <v>27</v>
      </c>
      <c r="B15" s="2" t="s">
        <v>27</v>
      </c>
      <c r="C15" s="2" t="s">
        <v>28</v>
      </c>
      <c r="D15" s="9">
        <v>0</v>
      </c>
      <c r="E15" s="9">
        <v>7303100</v>
      </c>
      <c r="F15" s="9">
        <f>D15+E15</f>
        <v>7303100</v>
      </c>
      <c r="G15" s="9">
        <v>7303100</v>
      </c>
      <c r="H15" s="9">
        <f>E15-G15</f>
        <v>0</v>
      </c>
      <c r="I15" s="9">
        <f>F15-G15</f>
        <v>0</v>
      </c>
      <c r="J15" s="9">
        <v>0</v>
      </c>
      <c r="K15" s="9">
        <f>F15+J15</f>
        <v>7303100</v>
      </c>
      <c r="L15" s="9">
        <f>(K15-G15)*((K15-G15)&lt;0)</f>
        <v>0</v>
      </c>
    </row>
    <row r="16" spans="1:12">
      <c r="A16" s="4"/>
      <c r="B16" s="4"/>
      <c r="C16" s="4" t="s">
        <v>23</v>
      </c>
      <c r="D16" s="5">
        <f t="shared" ref="D16:I16" si="1">SUM(D14:D15)</f>
        <v>0</v>
      </c>
      <c r="E16" s="5">
        <f t="shared" si="1"/>
        <v>8267700</v>
      </c>
      <c r="F16" s="5">
        <f t="shared" si="1"/>
        <v>8267700</v>
      </c>
      <c r="G16" s="5">
        <f t="shared" si="1"/>
        <v>8286500</v>
      </c>
      <c r="H16" s="5">
        <f t="shared" si="1"/>
        <v>-18800</v>
      </c>
      <c r="I16" s="5">
        <f t="shared" si="1"/>
        <v>-18800</v>
      </c>
      <c r="J16" s="5">
        <f>SUM(J14:J15)</f>
        <v>57876</v>
      </c>
      <c r="K16" s="5">
        <f>SUM(K14:K15)</f>
        <v>8325576</v>
      </c>
      <c r="L16" s="5">
        <f>SUM(L14:L15)</f>
        <v>0</v>
      </c>
    </row>
    <row r="17" spans="1:12">
      <c r="A17" s="14"/>
      <c r="B17" s="14"/>
      <c r="C17" s="14"/>
      <c r="D17" s="14"/>
      <c r="E17" s="14"/>
      <c r="F17" s="14"/>
      <c r="G17" s="14"/>
      <c r="H17" s="14"/>
      <c r="I17" s="14"/>
    </row>
    <row r="18" spans="1:12" ht="13.5" thickBot="1">
      <c r="A18" s="6"/>
      <c r="B18" s="6"/>
      <c r="C18" s="6" t="s">
        <v>29</v>
      </c>
      <c r="D18" s="7">
        <f t="shared" ref="D18:L18" si="2">D12+D16</f>
        <v>-313951</v>
      </c>
      <c r="E18" s="7">
        <f t="shared" si="2"/>
        <v>43149176</v>
      </c>
      <c r="F18" s="7">
        <f t="shared" si="2"/>
        <v>42835225</v>
      </c>
      <c r="G18" s="7">
        <f t="shared" si="2"/>
        <v>42660500</v>
      </c>
      <c r="H18" s="7">
        <f t="shared" si="2"/>
        <v>488676</v>
      </c>
      <c r="I18" s="7">
        <f t="shared" si="2"/>
        <v>174725</v>
      </c>
      <c r="J18" s="7">
        <f t="shared" si="2"/>
        <v>1790286</v>
      </c>
      <c r="K18" s="7">
        <f t="shared" si="2"/>
        <v>44625511</v>
      </c>
      <c r="L18" s="7">
        <f t="shared" si="2"/>
        <v>0</v>
      </c>
    </row>
  </sheetData>
  <mergeCells count="6">
    <mergeCell ref="A1:I1"/>
    <mergeCell ref="A17:I17"/>
    <mergeCell ref="A3:I3"/>
    <mergeCell ref="A5:C5"/>
    <mergeCell ref="A6:I6"/>
    <mergeCell ref="A13:I13"/>
  </mergeCells>
  <phoneticPr fontId="5" type="noConversion"/>
  <pageMargins left="0.78740157480314965" right="0.78740157480314965" top="0.98425196850393704" bottom="0.78740157480314965" header="0.51181102362204722" footer="0.51181102362204722"/>
  <pageSetup paperSize="9" scale="90" orientation="landscape" r:id="rId1"/>
  <headerFooter scaleWithDoc="0" alignWithMargins="0">
    <oddFooter>&amp;C&amp;P (&amp;N)&amp;R&amp;KFF0000 &amp;K000000Bilaga 1 till Rapport&amp;KFF0000 &amp;K0000002019-05-02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4JXXJJFS64ZS-957833390-192</_dlc_DocId>
    <_dlc_DocIdUrl xmlns="465edb57-3a11-4ff8-9c43-7dc2da403828">
      <Url>https://sp.pensionsmyndigheten.se/ovr/ANSLAG/_layouts/15/DocIdRedir.aspx?ID=4JXXJJFS64ZS-957833390-192</Url>
      <Description>4JXXJJFS64ZS-957833390-192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16" ma:contentTypeDescription="" ma:contentTypeScope="" ma:versionID="3bbb4a528db20e56ca5f591dcd446944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12318df24497afc30eaa546201e03c97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/>
                <xsd:element ref="ns2:Dokumentstatus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ma:displayName="Informationsklass" ma:default="Intern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>
      <xsd:simpleType>
        <xsd:restriction base="dms:Choice">
          <xsd:enumeration value="Ej 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ma:displayName="Dokumentstatus" ma:default="UTKAST" ma:description="Ett dokument ska ha status utkast fram till att det godkänns av dokumentägaren." ma:format="Dropdown" ma:internalName="Dokumentstatus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E65243-AEAD-4B3E-BA0D-DD2A312F284B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301C5D6B-AE9E-400C-85D7-F1A53858429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D22304C-A22E-47F5-8E4B-B2D6848623CC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465edb57-3a11-4ff8-9c43-7dc2da403828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41D34EDA-6EC6-471E-8D88-D85BF9277707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83B8B7C1-2428-4C94-88F3-8874F5B2C3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5edb57-3a11-4ff8-9c43-7dc2da4038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bilaga 1</vt:lpstr>
    </vt:vector>
  </TitlesOfParts>
  <Manager/>
  <Company>SFA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 Granbom</dc:creator>
  <cp:keywords/>
  <dc:description/>
  <cp:lastModifiedBy>Stefan Granbom</cp:lastModifiedBy>
  <cp:revision/>
  <dcterms:created xsi:type="dcterms:W3CDTF">2009-10-28T11:41:28Z</dcterms:created>
  <dcterms:modified xsi:type="dcterms:W3CDTF">2019-04-25T09:29:39Z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26872440-4fc9-44f5-9396-376107e0baa6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