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0/juli/"/>
    </mc:Choice>
  </mc:AlternateContent>
  <bookViews>
    <workbookView xWindow="240" yWindow="84" windowWidth="16164" windowHeight="8196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62913"/>
</workbook>
</file>

<file path=xl/calcChain.xml><?xml version="1.0" encoding="utf-8"?>
<calcChain xmlns="http://schemas.openxmlformats.org/spreadsheetml/2006/main">
  <c r="E11" i="1" l="1"/>
  <c r="F15" i="1" l="1"/>
  <c r="F8" i="1"/>
  <c r="F9" i="1"/>
  <c r="J16" i="1"/>
  <c r="J12" i="1"/>
  <c r="G16" i="1"/>
  <c r="E16" i="1"/>
  <c r="H15" i="1"/>
  <c r="H14" i="1"/>
  <c r="G12" i="1"/>
  <c r="E12" i="1"/>
  <c r="E18" i="1" s="1"/>
  <c r="H11" i="1"/>
  <c r="H10" i="1"/>
  <c r="H9" i="1"/>
  <c r="H8" i="1"/>
  <c r="H7" i="1"/>
  <c r="F11" i="1"/>
  <c r="I11" i="1" s="1"/>
  <c r="F10" i="1"/>
  <c r="K10" i="1" s="1"/>
  <c r="L10" i="1" s="1"/>
  <c r="F7" i="1"/>
  <c r="I7" i="1" l="1"/>
  <c r="K7" i="1"/>
  <c r="L7" i="1" s="1"/>
  <c r="I15" i="1"/>
  <c r="K15" i="1"/>
  <c r="L15" i="1" s="1"/>
  <c r="H16" i="1"/>
  <c r="K11" i="1"/>
  <c r="L11" i="1" s="1"/>
  <c r="D16" i="1"/>
  <c r="J18" i="1"/>
  <c r="G18" i="1"/>
  <c r="F14" i="1"/>
  <c r="I10" i="1"/>
  <c r="H12" i="1"/>
  <c r="I9" i="1"/>
  <c r="K9" i="1"/>
  <c r="L9" i="1" s="1"/>
  <c r="I8" i="1"/>
  <c r="K8" i="1"/>
  <c r="F12" i="1"/>
  <c r="D12" i="1"/>
  <c r="H18" i="1" l="1"/>
  <c r="I12" i="1"/>
  <c r="D18" i="1"/>
  <c r="I14" i="1"/>
  <c r="I16" i="1" s="1"/>
  <c r="K14" i="1"/>
  <c r="F16" i="1"/>
  <c r="F18" i="1" s="1"/>
  <c r="K12" i="1"/>
  <c r="L8" i="1"/>
  <c r="I18" i="1" l="1"/>
  <c r="L14" i="1"/>
  <c r="K16" i="1"/>
  <c r="K18" i="1" s="1"/>
  <c r="L12" i="1"/>
  <c r="L16" i="1" l="1"/>
  <c r="L18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<sst xmlns="http://schemas.openxmlformats.org/spreadsheetml/2006/main" count="37" uniqueCount="30">
  <si>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</si>
  <si>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</si>
  <si>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</si>
  <si>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</si>
  <si>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</si>
  <si>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</si>
  <si>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</si>
  <si>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</si>
  <si>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</si>
  <si>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</si>
  <si>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</si>
  <si>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</si>
  <si>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</si>
  <si>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</si>
  <si>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</si>
  <si>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2:1</t>
  </si>
  <si>
    <t>2:1.1</t>
  </si>
  <si>
    <t>Pensionsmyndigheten</t>
  </si>
  <si>
    <t>Summa:</t>
  </si>
  <si>
    <t>Utgiftsområde 12 Ekonomisk trygghet för familjer och barn</t>
  </si>
  <si>
    <t>1:5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</si>
  <si>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</si>
  <si>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</si>
  <si>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</si>
  <si>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</si>
  <si>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2020</t>
  </si>
  <si>
    <t>Ingående överföringsbelopp från 2019</t>
  </si>
  <si>
    <t xml:space="preserve">Anslag år 2020 </t>
  </si>
  <si>
    <t>Tilldelade medel 2020</t>
  </si>
  <si>
    <t>Prognos för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</si>
</sst>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Layout" zoomScaleNormal="130" workbookViewId="0">
      <selection sqref="A1:I1"/>
    </sheetView>
  </sheetViews>
  <sheetFormatPr defaultRowHeight="13.2"/>
  <cols>
    <col min="1" max="1" width="6.44140625" customWidth="1"/>
    <col min="2" max="2" width="5.77734375" customWidth="1"/>
    <col min="3" max="3" width="23.5546875" customWidth="1"/>
    <col min="4" max="5" width="11.6640625" customWidth="1"/>
    <col min="6" max="6" width="11.77734375" customWidth="1"/>
    <col min="7" max="8" width="11.6640625" customWidth="1"/>
    <col min="9" max="9" width="11.109375" customWidth="1"/>
    <col min="10" max="10" width="10.5546875" customWidth="1"/>
    <col min="11" max="11" width="12.109375" customWidth="1"/>
    <col min="12" max="12" width="9.21875" customWidth="1"/>
  </cols>
  <sheetData>
    <row r="1" spans="1:18" ht="13.8">
      <c r="A1" s="12" t="s">
        <v>25</v>
      </c>
      <c r="B1" s="13"/>
      <c r="C1" s="13"/>
      <c r="D1" s="13"/>
      <c r="E1" s="13"/>
      <c r="F1" s="13"/>
      <c r="G1" s="13"/>
      <c r="H1" s="13"/>
      <c r="I1" s="13"/>
      <c r="J1" s="12"/>
      <c r="K1" s="13"/>
      <c r="L1" s="13"/>
      <c r="M1" s="13"/>
      <c r="N1" s="13"/>
      <c r="O1" s="13"/>
      <c r="P1" s="13"/>
      <c r="Q1" s="13"/>
      <c r="R1" s="13"/>
    </row>
    <row r="2" spans="1:18">
      <c r="A2" s="10"/>
      <c r="B2" s="10"/>
      <c r="C2" s="10"/>
      <c r="D2" s="10"/>
      <c r="E2" s="10"/>
      <c r="F2" s="10"/>
      <c r="G2" s="10"/>
      <c r="H2" s="10"/>
      <c r="I2" s="10"/>
    </row>
    <row r="3" spans="1:18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18" ht="13.8" thickBot="1">
      <c r="A4" s="10"/>
      <c r="B4" s="10"/>
      <c r="C4" s="10"/>
      <c r="D4" s="10"/>
      <c r="E4" s="10"/>
      <c r="F4" s="10"/>
      <c r="G4" s="10"/>
      <c r="H4" s="10"/>
      <c r="I4" s="10"/>
    </row>
    <row r="5" spans="1:18" ht="29.4" thickBot="1">
      <c r="A5" s="17"/>
      <c r="B5" s="17"/>
      <c r="C5" s="17"/>
      <c r="D5" s="1" t="s">
        <v>26</v>
      </c>
      <c r="E5" s="8" t="s">
        <v>27</v>
      </c>
      <c r="F5" s="8" t="s">
        <v>28</v>
      </c>
      <c r="G5" s="8" t="s">
        <v>29</v>
      </c>
      <c r="H5" s="8" t="s">
        <v>1</v>
      </c>
      <c r="I5" s="8" t="s">
        <v>2</v>
      </c>
      <c r="J5" s="8" t="s">
        <v>3</v>
      </c>
      <c r="K5" s="8" t="s">
        <v>4</v>
      </c>
      <c r="L5" s="8" t="s">
        <v>5</v>
      </c>
      <c r="M5" s="11"/>
    </row>
    <row r="6" spans="1:18">
      <c r="A6" s="18" t="s">
        <v>6</v>
      </c>
      <c r="B6" s="18"/>
      <c r="C6" s="18"/>
      <c r="D6" s="18"/>
      <c r="E6" s="18"/>
      <c r="F6" s="18"/>
      <c r="G6" s="18"/>
      <c r="H6" s="18"/>
      <c r="I6" s="18"/>
    </row>
    <row r="7" spans="1:18">
      <c r="A7" s="2" t="s">
        <v>7</v>
      </c>
      <c r="B7" s="2" t="s">
        <v>7</v>
      </c>
      <c r="C7" s="2" t="s">
        <v>8</v>
      </c>
      <c r="D7" s="9">
        <v>-93966</v>
      </c>
      <c r="E7" s="9">
        <v>14940800</v>
      </c>
      <c r="F7" s="3">
        <f>D7+E7</f>
        <v>14846834</v>
      </c>
      <c r="G7" s="9">
        <v>14483600</v>
      </c>
      <c r="H7" s="3">
        <f>E7-G7</f>
        <v>457200</v>
      </c>
      <c r="I7" s="3">
        <f>F7-G7</f>
        <v>363234</v>
      </c>
      <c r="J7" s="9">
        <v>747040</v>
      </c>
      <c r="K7" s="3">
        <f>F7+J7</f>
        <v>15593874</v>
      </c>
      <c r="L7" s="3">
        <f>(K7-G7)*((K7-G7)&lt;0)</f>
        <v>0</v>
      </c>
    </row>
    <row r="8" spans="1:18">
      <c r="A8" s="2" t="s">
        <v>9</v>
      </c>
      <c r="B8" s="2" t="s">
        <v>9</v>
      </c>
      <c r="C8" s="2" t="s">
        <v>10</v>
      </c>
      <c r="D8" s="9">
        <v>-64768</v>
      </c>
      <c r="E8" s="9">
        <v>9804900</v>
      </c>
      <c r="F8" s="3">
        <f>D8+E8</f>
        <v>9740132</v>
      </c>
      <c r="G8" s="9">
        <v>9975500</v>
      </c>
      <c r="H8" s="3">
        <f>E8-G8</f>
        <v>-170600</v>
      </c>
      <c r="I8" s="3">
        <f>F8-G8</f>
        <v>-235368</v>
      </c>
      <c r="J8" s="9">
        <v>490245</v>
      </c>
      <c r="K8" s="9">
        <f>F8+J8</f>
        <v>10230377</v>
      </c>
      <c r="L8" s="9">
        <f>(K8-G8)*((K8-G8)&lt;0)</f>
        <v>0</v>
      </c>
    </row>
    <row r="9" spans="1:18">
      <c r="A9" s="2" t="s">
        <v>11</v>
      </c>
      <c r="B9" s="2" t="s">
        <v>11</v>
      </c>
      <c r="C9" s="2" t="s">
        <v>12</v>
      </c>
      <c r="D9" s="9">
        <v>0</v>
      </c>
      <c r="E9" s="9">
        <v>10026300</v>
      </c>
      <c r="F9" s="3">
        <f>D9+E9</f>
        <v>10026300</v>
      </c>
      <c r="G9" s="9">
        <v>10271600</v>
      </c>
      <c r="H9" s="3">
        <f>E9-G9</f>
        <v>-245300</v>
      </c>
      <c r="I9" s="3">
        <f>F9-G9</f>
        <v>-245300</v>
      </c>
      <c r="J9" s="9">
        <v>501315</v>
      </c>
      <c r="K9" s="3">
        <f>F9+J9</f>
        <v>10527615</v>
      </c>
      <c r="L9" s="3">
        <f>(K9-G9)*((K9-G9)&lt;0)</f>
        <v>0</v>
      </c>
    </row>
    <row r="10" spans="1:18">
      <c r="A10" s="2" t="s">
        <v>13</v>
      </c>
      <c r="B10" s="2" t="s">
        <v>13</v>
      </c>
      <c r="C10" s="2" t="s">
        <v>14</v>
      </c>
      <c r="D10" s="9">
        <v>-47333</v>
      </c>
      <c r="E10" s="9">
        <v>1174500</v>
      </c>
      <c r="F10" s="3">
        <f>D10+E10</f>
        <v>1127167</v>
      </c>
      <c r="G10" s="9">
        <v>1183400</v>
      </c>
      <c r="H10" s="3">
        <f>E10-G10</f>
        <v>-8900</v>
      </c>
      <c r="I10" s="3">
        <f>F10-G10</f>
        <v>-56233</v>
      </c>
      <c r="J10" s="9">
        <v>58725</v>
      </c>
      <c r="K10" s="3">
        <f>F10+J10</f>
        <v>1185892</v>
      </c>
      <c r="L10" s="3">
        <f>(K10-G10)*((K10-G10)&lt;0)</f>
        <v>0</v>
      </c>
    </row>
    <row r="11" spans="1:18">
      <c r="A11" s="2" t="s">
        <v>15</v>
      </c>
      <c r="B11" s="2" t="s">
        <v>16</v>
      </c>
      <c r="C11" s="2" t="s">
        <v>17</v>
      </c>
      <c r="D11" s="9">
        <v>23000</v>
      </c>
      <c r="E11" s="9">
        <f>595896+43000</f>
        <v>638896</v>
      </c>
      <c r="F11" s="9">
        <f>D11+E11</f>
        <v>661896</v>
      </c>
      <c r="G11" s="9">
        <v>679000</v>
      </c>
      <c r="H11" s="9">
        <f>E11-G11</f>
        <v>-40104</v>
      </c>
      <c r="I11" s="9">
        <f>F11-G11</f>
        <v>-17104</v>
      </c>
      <c r="J11" s="9">
        <v>35754</v>
      </c>
      <c r="K11" s="9">
        <f>F11+J11</f>
        <v>697650</v>
      </c>
      <c r="L11" s="3">
        <f>(K11-G11)*((K11-G11)&lt;0)</f>
        <v>0</v>
      </c>
    </row>
    <row r="12" spans="1:18">
      <c r="A12" s="4"/>
      <c r="B12" s="4"/>
      <c r="C12" s="4" t="s">
        <v>18</v>
      </c>
      <c r="D12" s="5">
        <f t="shared" ref="D12:I12" si="0">SUM(D7:D11)</f>
        <v>-183067</v>
      </c>
      <c r="E12" s="5">
        <f t="shared" si="0"/>
        <v>36585396</v>
      </c>
      <c r="F12" s="5">
        <f t="shared" si="0"/>
        <v>36402329</v>
      </c>
      <c r="G12" s="5">
        <f t="shared" si="0"/>
        <v>36593100</v>
      </c>
      <c r="H12" s="5">
        <f t="shared" si="0"/>
        <v>-7704</v>
      </c>
      <c r="I12" s="5">
        <f t="shared" si="0"/>
        <v>-190771</v>
      </c>
      <c r="J12" s="5">
        <f>SUM(J7:J11)</f>
        <v>1833079</v>
      </c>
      <c r="K12" s="5">
        <f>SUM(K7:K11)</f>
        <v>38235408</v>
      </c>
      <c r="L12" s="5">
        <f>SUM(L7:L11)</f>
        <v>0</v>
      </c>
    </row>
    <row r="13" spans="1:18">
      <c r="A13" s="18" t="s">
        <v>19</v>
      </c>
      <c r="B13" s="18"/>
      <c r="C13" s="18"/>
      <c r="D13" s="18"/>
      <c r="E13" s="18"/>
      <c r="F13" s="18"/>
      <c r="G13" s="18"/>
      <c r="H13" s="18"/>
      <c r="I13" s="18"/>
    </row>
    <row r="14" spans="1:18">
      <c r="A14" s="2" t="s">
        <v>20</v>
      </c>
      <c r="B14" s="2" t="s">
        <v>20</v>
      </c>
      <c r="C14" s="2" t="s">
        <v>21</v>
      </c>
      <c r="D14" s="9">
        <v>-32604</v>
      </c>
      <c r="E14" s="9">
        <v>997300</v>
      </c>
      <c r="F14" s="3">
        <f>D14+E14</f>
        <v>964696</v>
      </c>
      <c r="G14" s="9">
        <v>1016900</v>
      </c>
      <c r="H14" s="3">
        <f>E14-G14</f>
        <v>-19600</v>
      </c>
      <c r="I14" s="3">
        <f>F14-G14</f>
        <v>-52204</v>
      </c>
      <c r="J14" s="9">
        <v>59838</v>
      </c>
      <c r="K14" s="3">
        <f>F14+J14</f>
        <v>1024534</v>
      </c>
      <c r="L14" s="3">
        <f>(K14-G14)*((K14-G14)&lt;0)</f>
        <v>0</v>
      </c>
    </row>
    <row r="15" spans="1:18">
      <c r="A15" s="2" t="s">
        <v>22</v>
      </c>
      <c r="B15" s="2" t="s">
        <v>22</v>
      </c>
      <c r="C15" s="2" t="s">
        <v>23</v>
      </c>
      <c r="D15" s="9">
        <v>0</v>
      </c>
      <c r="E15" s="9">
        <v>7565300</v>
      </c>
      <c r="F15" s="9">
        <f>D15+E15</f>
        <v>7565300</v>
      </c>
      <c r="G15" s="9">
        <v>7565300</v>
      </c>
      <c r="H15" s="9">
        <f>E15-G15</f>
        <v>0</v>
      </c>
      <c r="I15" s="9">
        <f>F15-G15</f>
        <v>0</v>
      </c>
      <c r="J15" s="9">
        <v>0</v>
      </c>
      <c r="K15" s="9">
        <f>F15+J15</f>
        <v>7565300</v>
      </c>
      <c r="L15" s="9">
        <f>(K15-G15)*((K15-G15)&lt;0)</f>
        <v>0</v>
      </c>
    </row>
    <row r="16" spans="1:18">
      <c r="A16" s="4"/>
      <c r="B16" s="4"/>
      <c r="C16" s="4" t="s">
        <v>18</v>
      </c>
      <c r="D16" s="5">
        <f t="shared" ref="D16:I16" si="1">SUM(D14:D15)</f>
        <v>-32604</v>
      </c>
      <c r="E16" s="5">
        <f t="shared" si="1"/>
        <v>8562600</v>
      </c>
      <c r="F16" s="5">
        <f t="shared" si="1"/>
        <v>8529996</v>
      </c>
      <c r="G16" s="5">
        <f t="shared" si="1"/>
        <v>8582200</v>
      </c>
      <c r="H16" s="5">
        <f t="shared" si="1"/>
        <v>-19600</v>
      </c>
      <c r="I16" s="5">
        <f t="shared" si="1"/>
        <v>-52204</v>
      </c>
      <c r="J16" s="5">
        <f>SUM(J14:J15)</f>
        <v>59838</v>
      </c>
      <c r="K16" s="5">
        <f>SUM(K14:K15)</f>
        <v>8589834</v>
      </c>
      <c r="L16" s="5">
        <f>SUM(L14:L15)</f>
        <v>0</v>
      </c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8" thickBot="1">
      <c r="A18" s="6"/>
      <c r="B18" s="6"/>
      <c r="C18" s="6" t="s">
        <v>24</v>
      </c>
      <c r="D18" s="7">
        <f t="shared" ref="D18:L18" si="2">D12+D16</f>
        <v>-215671</v>
      </c>
      <c r="E18" s="7">
        <f t="shared" si="2"/>
        <v>45147996</v>
      </c>
      <c r="F18" s="7">
        <f t="shared" si="2"/>
        <v>44932325</v>
      </c>
      <c r="G18" s="7">
        <f t="shared" si="2"/>
        <v>45175300</v>
      </c>
      <c r="H18" s="7">
        <f t="shared" si="2"/>
        <v>-27304</v>
      </c>
      <c r="I18" s="7">
        <f t="shared" si="2"/>
        <v>-242975</v>
      </c>
      <c r="J18" s="7">
        <f t="shared" si="2"/>
        <v>1892917</v>
      </c>
      <c r="K18" s="7">
        <f t="shared" si="2"/>
        <v>46825242</v>
      </c>
      <c r="L18" s="7">
        <f t="shared" si="2"/>
        <v>0</v>
      </c>
    </row>
  </sheetData>
  <mergeCells count="7">
    <mergeCell ref="J1:R1"/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Rapport&amp;KFF0000 &amp;K0000002020-07-10, VER 2020-2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4JXXJJFS64ZS-957833390-277</_dlc_DocId>
    <_dlc_DocIdUrl xmlns="465edb57-3a11-4ff8-9c43-7dc2da403828">
      <Url>https://sp.pensionsmyndigheten.se/ovr/ANSLAG/_layouts/15/DocIdRedir.aspx?ID=4JXXJJFS64ZS-957833390-277</Url>
      <Description>4JXXJJFS64ZS-957833390-277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301C5D6B-AE9E-400C-85D7-F1A53858429A}"/>
</file>

<file path=customXml/itemProps2.xml><?xml version="1.0" encoding="utf-8"?>
<ds:datastoreItem xmlns:ds="http://schemas.openxmlformats.org/officeDocument/2006/customXml" ds:itemID="{D7E65243-AEAD-4B3E-BA0D-DD2A312F284B}"/>
</file>

<file path=customXml/itemProps3.xml><?xml version="1.0" encoding="utf-8"?>
<ds:datastoreItem xmlns:ds="http://schemas.openxmlformats.org/officeDocument/2006/customXml" ds:itemID="{41D34EDA-6EC6-471E-8D88-D85BF9277707}"/>
</file>

<file path=customXml/itemProps4.xml><?xml version="1.0" encoding="utf-8"?>
<ds:datastoreItem xmlns:ds="http://schemas.openxmlformats.org/officeDocument/2006/customXml" ds:itemID="{42C1A818-C2C7-4FF4-B783-456174BE0CD4}"/>
</file>

<file path=customXml/itemProps5.xml><?xml version="1.0" encoding="utf-8"?>
<ds:datastoreItem xmlns:ds="http://schemas.openxmlformats.org/officeDocument/2006/customXml" ds:itemID="{BD22304C-A22E-47F5-8E4B-B2D684862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cp:lastPrinted>2020-02-09T13:35:28Z</cp:lastPrinted>
  <dcterms:created xsi:type="dcterms:W3CDTF">2009-10-28T11:41:28Z</dcterms:created>
  <dcterms:modified xsi:type="dcterms:W3CDTF">2020-07-10T07:05:51Z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1452e7bc-8168-4133-a318-f59ca7db0b06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