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 rapport/2025/aprilprognos/"/>
    </mc:Choice>
  </mc:AlternateContent>
  <xr:revisionPtr revIDLastSave="0" documentId="13_ncr:1_{7BCAA790-468D-47FC-86C2-A69968526ACF}" xr6:coauthVersionLast="36" xr6:coauthVersionMax="36" xr10:uidLastSave="{00000000-0000-0000-0000-000000000000}"/>
  <bookViews>
    <workbookView xWindow="0" yWindow="0" windowWidth="23040" windowHeight="8630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F13" i="1" l="1"/>
  <c r="J18" i="1"/>
  <c r="J14" i="1"/>
  <c r="F9" i="1"/>
  <c r="K9" i="1" s="1"/>
  <c r="L9" i="1" s="1"/>
  <c r="G18" i="1"/>
  <c r="E18" i="1"/>
  <c r="H17" i="1"/>
  <c r="H16" i="1"/>
  <c r="H18" i="1" s="1"/>
  <c r="G14" i="1"/>
  <c r="E14" i="1"/>
  <c r="H13" i="1"/>
  <c r="H12" i="1"/>
  <c r="H11" i="1"/>
  <c r="H9" i="1"/>
  <c r="H10" i="1"/>
  <c r="H8" i="1"/>
  <c r="F17" i="1"/>
  <c r="K17" i="1" s="1"/>
  <c r="L17" i="1" s="1"/>
  <c r="F10" i="1"/>
  <c r="F12" i="1"/>
  <c r="F11" i="1"/>
  <c r="F8" i="1"/>
  <c r="I8" i="1" s="1"/>
  <c r="K8" i="1"/>
  <c r="L8" i="1" s="1"/>
  <c r="D18" i="1"/>
  <c r="I17" i="1" l="1"/>
  <c r="J20" i="1"/>
  <c r="E20" i="1"/>
  <c r="G20" i="1"/>
  <c r="F16" i="1"/>
  <c r="H14" i="1"/>
  <c r="H20" i="1" s="1"/>
  <c r="I11" i="1"/>
  <c r="K11" i="1"/>
  <c r="L11" i="1" s="1"/>
  <c r="I9" i="1"/>
  <c r="K10" i="1"/>
  <c r="L10" i="1" s="1"/>
  <c r="I10" i="1"/>
  <c r="I13" i="1"/>
  <c r="K13" i="1"/>
  <c r="L13" i="1" s="1"/>
  <c r="D14" i="1"/>
  <c r="D20" i="1" s="1"/>
  <c r="F14" i="1"/>
  <c r="K12" i="1"/>
  <c r="I12" i="1"/>
  <c r="K16" i="1" l="1"/>
  <c r="F18" i="1"/>
  <c r="F20" i="1" s="1"/>
  <c r="I16" i="1"/>
  <c r="I14" i="1"/>
  <c r="K14" i="1"/>
  <c r="L12" i="1"/>
  <c r="I18" i="1" l="1"/>
  <c r="I20" i="1" s="1"/>
  <c r="L16" i="1"/>
  <c r="L18" i="1" s="1"/>
  <c r="K18" i="1"/>
  <c r="K20" i="1" s="1"/>
  <c r="L14" i="1"/>
  <c r="L20" i="1" l="1"/>
</calcChain>
</file>

<file path=xl/sharedStrings.xml><?xml version="1.0" encoding="utf-8"?>
<sst xmlns="http://schemas.openxmlformats.org/spreadsheetml/2006/main" count="40" uniqueCount="31">
  <si>
    <t>Belopp anges i 1000-tals kronor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</si>
  <si>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</si>
  <si>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</si>
  <si>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</si>
  <si>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</si>
  <si>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</si>
  <si>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</si>
  <si>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</si>
  <si>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</si>
  <si>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</si>
  <si>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</si>
  <si>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</si>
  <si>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</si>
  <si>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</si>
  <si>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</si>
  <si>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</si>
  <si>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</si>
  <si>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</si>
  <si>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</si>
  <si>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</si>
  <si>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</si>
  <si>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</si>
  <si>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</si>
  <si>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</si>
  <si>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</si>
  <si>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</si>
  <si>
    <t>Sammanfattande tabell över anslagsuppföljningen inom Pensionsmyndighetens ansvarsområde 2025</t>
  </si>
  <si>
    <t>Ingående överföringsbelopp från 2024</t>
  </si>
  <si>
    <t>Anslag år 2025</t>
  </si>
  <si>
    <t>Tilldelade medel 2025</t>
  </si>
  <si>
    <t>Prognos för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</si>
</sst>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B5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164" fontId="1" fillId="2" borderId="0" applyNumberFormat="0" applyFont="0" applyBorder="0" applyAlignment="0" applyProtection="0"/>
  </cellStyleXfs>
  <cellXfs count="19">
    <xf numFmtId="0" fontId="0" fillId="0" borderId="0" xfId="0"/>
    <xf numFmtId="0" fontId="4" fillId="0" borderId="0" xfId="0" applyFont="1"/>
    <xf numFmtId="3" fontId="5" fillId="0" borderId="1" xfId="0" applyNumberFormat="1" applyFont="1" applyBorder="1" applyAlignment="1">
      <alignment horizontal="left" vertical="top" wrapText="1"/>
    </xf>
    <xf numFmtId="3" fontId="5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3" fontId="8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3" fontId="8" fillId="0" borderId="0" xfId="0" applyNumberFormat="1" applyFont="1" applyAlignment="1">
      <alignment horizontal="right" vertical="top" wrapText="1"/>
    </xf>
    <xf numFmtId="49" fontId="10" fillId="0" borderId="0" xfId="0" applyNumberFormat="1" applyFont="1" applyAlignment="1">
      <alignment horizontal="left" vertical="top" wrapText="1"/>
    </xf>
    <xf numFmtId="3" fontId="10" fillId="0" borderId="0" xfId="0" applyNumberFormat="1" applyFont="1" applyAlignment="1">
      <alignment horizontal="right" vertical="top" wrapText="1"/>
    </xf>
    <xf numFmtId="49" fontId="10" fillId="0" borderId="2" xfId="0" applyNumberFormat="1" applyFont="1" applyBorder="1" applyAlignment="1">
      <alignment horizontal="left" vertical="top" wrapText="1"/>
    </xf>
    <xf numFmtId="3" fontId="10" fillId="0" borderId="2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</cellXfs>
  <cellStyles count="2">
    <cellStyle name="Normal" xfId="0" builtinId="0"/>
    <cellStyle name="Slutvärde" xfId="1" xr:uid="{160645E7-E47D-4EC2-81A6-FCF4857ED2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Layout" topLeftCell="A13" zoomScaleNormal="130" workbookViewId="0">
      <selection activeCell="M34" sqref="M34"/>
    </sheetView>
  </sheetViews>
  <sheetFormatPr defaultColWidth="8.54296875" defaultRowHeight="12.5"/>
  <cols>
    <col min="1" max="1" width="6.453125" style="1" customWidth="1"/>
    <col min="2" max="2" width="5.54296875" style="1" customWidth="1"/>
    <col min="3" max="3" width="23.54296875" style="1" customWidth="1"/>
    <col min="4" max="8" width="11.54296875" style="1" customWidth="1"/>
    <col min="9" max="9" width="11.453125" style="1" customWidth="1"/>
    <col min="10" max="10" width="10.54296875" style="1" customWidth="1"/>
    <col min="11" max="11" width="12.453125" style="1" customWidth="1"/>
    <col min="12" max="12" width="9.453125" style="1" customWidth="1"/>
    <col min="13" max="16384" width="8.54296875" style="1"/>
  </cols>
  <sheetData>
    <row r="1" spans="1:1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customFormat="1" ht="14">
      <c r="A2" s="13" t="s">
        <v>26</v>
      </c>
      <c r="B2" s="14"/>
      <c r="C2" s="14"/>
      <c r="D2" s="14"/>
      <c r="E2" s="14"/>
      <c r="F2" s="14"/>
      <c r="G2" s="14"/>
      <c r="H2" s="14"/>
      <c r="I2" s="14"/>
      <c r="J2" s="1"/>
      <c r="K2" s="1"/>
      <c r="L2" s="1"/>
    </row>
    <row r="3" spans="1:12" customFormat="1">
      <c r="A3" s="4"/>
      <c r="B3" s="4"/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 customFormat="1" ht="13">
      <c r="A4" s="15" t="s">
        <v>0</v>
      </c>
      <c r="B4" s="16"/>
      <c r="C4" s="16"/>
      <c r="D4" s="16"/>
      <c r="E4" s="16"/>
      <c r="F4" s="16"/>
      <c r="G4" s="16"/>
      <c r="H4" s="16"/>
      <c r="I4" s="16"/>
      <c r="J4" s="1"/>
      <c r="K4" s="1"/>
      <c r="L4" s="1"/>
    </row>
    <row r="5" spans="1:12" customFormat="1" ht="13" thickBot="1">
      <c r="A5" s="4"/>
      <c r="B5" s="4"/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 customFormat="1" ht="27.5" thickBot="1">
      <c r="A6" s="17"/>
      <c r="B6" s="17"/>
      <c r="C6" s="17"/>
      <c r="D6" s="5" t="s">
        <v>27</v>
      </c>
      <c r="E6" s="2" t="s">
        <v>28</v>
      </c>
      <c r="F6" s="2" t="s">
        <v>29</v>
      </c>
      <c r="G6" s="2" t="s">
        <v>30</v>
      </c>
      <c r="H6" s="2" t="s">
        <v>1</v>
      </c>
      <c r="I6" s="2" t="s">
        <v>2</v>
      </c>
      <c r="J6" s="2" t="s">
        <v>3</v>
      </c>
      <c r="K6" s="2" t="s">
        <v>4</v>
      </c>
      <c r="L6" s="2" t="s">
        <v>5</v>
      </c>
    </row>
    <row r="7" spans="1:12" customFormat="1">
      <c r="A7" s="18" t="s">
        <v>6</v>
      </c>
      <c r="B7" s="18"/>
      <c r="C7" s="18"/>
      <c r="D7" s="18"/>
      <c r="E7" s="18"/>
      <c r="F7" s="18"/>
      <c r="G7" s="18"/>
      <c r="H7" s="18"/>
      <c r="I7" s="18"/>
    </row>
    <row r="8" spans="1:12" customFormat="1">
      <c r="A8" s="6" t="s">
        <v>7</v>
      </c>
      <c r="B8" s="6" t="s">
        <v>7</v>
      </c>
      <c r="C8" s="6" t="s">
        <v>8</v>
      </c>
      <c r="D8" s="3">
        <v>-2588</v>
      </c>
      <c r="E8" s="3">
        <v>32273200</v>
      </c>
      <c r="F8" s="7">
        <f t="shared" ref="F8:F13" si="0">D8+E8</f>
        <v>32270612</v>
      </c>
      <c r="G8" s="3">
        <v>32367200</v>
      </c>
      <c r="H8" s="7">
        <f t="shared" ref="H8:H13" si="1">E8-G8</f>
        <v>-94000</v>
      </c>
      <c r="I8" s="7">
        <f t="shared" ref="I8:I13" si="2">F8-G8</f>
        <v>-96588</v>
      </c>
      <c r="J8" s="3">
        <v>1613660</v>
      </c>
      <c r="K8" s="7">
        <f t="shared" ref="K8:K13" si="3">F8+J8</f>
        <v>33884272</v>
      </c>
      <c r="L8" s="7">
        <f t="shared" ref="L8:L13" si="4">(K8-G8)*((K8-G8)&lt;0)</f>
        <v>0</v>
      </c>
    </row>
    <row r="9" spans="1:12" customFormat="1">
      <c r="A9" s="6" t="s">
        <v>9</v>
      </c>
      <c r="B9" s="6" t="s">
        <v>9</v>
      </c>
      <c r="C9" s="6" t="s">
        <v>10</v>
      </c>
      <c r="D9" s="3">
        <v>-302798.84020118974</v>
      </c>
      <c r="E9" s="3">
        <v>7753500</v>
      </c>
      <c r="F9" s="7">
        <f t="shared" si="0"/>
        <v>7450701.1597988103</v>
      </c>
      <c r="G9" s="3">
        <v>7887800</v>
      </c>
      <c r="H9" s="7">
        <f t="shared" si="1"/>
        <v>-134300</v>
      </c>
      <c r="I9" s="7">
        <f t="shared" si="2"/>
        <v>-437098.84020118974</v>
      </c>
      <c r="J9" s="3">
        <v>387675</v>
      </c>
      <c r="K9" s="3">
        <f t="shared" si="3"/>
        <v>7838376.1597988103</v>
      </c>
      <c r="L9" s="3">
        <f t="shared" si="4"/>
        <v>-49423.840201189741</v>
      </c>
    </row>
    <row r="10" spans="1:12" customFormat="1">
      <c r="A10" s="6" t="s">
        <v>11</v>
      </c>
      <c r="B10" s="6" t="s">
        <v>11</v>
      </c>
      <c r="C10" s="6" t="s">
        <v>12</v>
      </c>
      <c r="D10" s="3">
        <v>-479688</v>
      </c>
      <c r="E10" s="3">
        <v>14409300</v>
      </c>
      <c r="F10" s="7">
        <f t="shared" si="0"/>
        <v>13929612</v>
      </c>
      <c r="G10" s="3">
        <v>13998000</v>
      </c>
      <c r="H10" s="7">
        <f t="shared" si="1"/>
        <v>411300</v>
      </c>
      <c r="I10" s="7">
        <f t="shared" si="2"/>
        <v>-68388</v>
      </c>
      <c r="J10" s="3">
        <v>720465</v>
      </c>
      <c r="K10" s="7">
        <f t="shared" si="3"/>
        <v>14650077</v>
      </c>
      <c r="L10" s="7">
        <f t="shared" si="4"/>
        <v>0</v>
      </c>
    </row>
    <row r="11" spans="1:12" customFormat="1">
      <c r="A11" s="6" t="s">
        <v>13</v>
      </c>
      <c r="B11" s="6" t="s">
        <v>13</v>
      </c>
      <c r="C11" s="6" t="s">
        <v>14</v>
      </c>
      <c r="D11" s="3">
        <v>0</v>
      </c>
      <c r="E11" s="3">
        <v>1530000</v>
      </c>
      <c r="F11" s="7">
        <f t="shared" si="0"/>
        <v>1530000</v>
      </c>
      <c r="G11" s="3">
        <v>1545400</v>
      </c>
      <c r="H11" s="7">
        <f t="shared" si="1"/>
        <v>-15400</v>
      </c>
      <c r="I11" s="7">
        <f t="shared" si="2"/>
        <v>-15400</v>
      </c>
      <c r="J11" s="3">
        <v>76500</v>
      </c>
      <c r="K11" s="7">
        <f t="shared" si="3"/>
        <v>1606500</v>
      </c>
      <c r="L11" s="7">
        <f t="shared" si="4"/>
        <v>0</v>
      </c>
    </row>
    <row r="12" spans="1:12" customFormat="1">
      <c r="A12" s="6" t="s">
        <v>15</v>
      </c>
      <c r="B12" s="6" t="s">
        <v>15</v>
      </c>
      <c r="C12" s="6" t="s">
        <v>16</v>
      </c>
      <c r="D12" s="3">
        <v>-62915.572999999858</v>
      </c>
      <c r="E12" s="3">
        <v>6093000</v>
      </c>
      <c r="F12" s="7">
        <f t="shared" si="0"/>
        <v>6030084.4270000001</v>
      </c>
      <c r="G12" s="3">
        <v>5993000</v>
      </c>
      <c r="H12" s="7">
        <f t="shared" si="1"/>
        <v>100000</v>
      </c>
      <c r="I12" s="7">
        <f t="shared" si="2"/>
        <v>37084.427000000142</v>
      </c>
      <c r="J12" s="3">
        <v>304650</v>
      </c>
      <c r="K12" s="3">
        <f t="shared" si="3"/>
        <v>6334734.4270000001</v>
      </c>
      <c r="L12" s="7">
        <f t="shared" si="4"/>
        <v>0</v>
      </c>
    </row>
    <row r="13" spans="1:12" customFormat="1">
      <c r="A13" s="6" t="s">
        <v>17</v>
      </c>
      <c r="B13" s="6" t="s">
        <v>18</v>
      </c>
      <c r="C13" s="6" t="s">
        <v>19</v>
      </c>
      <c r="D13" s="3">
        <v>-6256</v>
      </c>
      <c r="E13" s="3">
        <v>831360</v>
      </c>
      <c r="F13" s="3">
        <f t="shared" si="0"/>
        <v>825104</v>
      </c>
      <c r="G13" s="3">
        <v>831000</v>
      </c>
      <c r="H13" s="3">
        <f t="shared" si="1"/>
        <v>360</v>
      </c>
      <c r="I13" s="3">
        <f t="shared" si="2"/>
        <v>-5896</v>
      </c>
      <c r="J13" s="3">
        <v>24940</v>
      </c>
      <c r="K13" s="3">
        <f t="shared" si="3"/>
        <v>850044</v>
      </c>
      <c r="L13" s="7">
        <f t="shared" si="4"/>
        <v>0</v>
      </c>
    </row>
    <row r="14" spans="1:12" customFormat="1" ht="12.75" customHeight="1">
      <c r="A14" s="8"/>
      <c r="B14" s="8"/>
      <c r="C14" s="8" t="s">
        <v>20</v>
      </c>
      <c r="D14" s="9">
        <f t="shared" ref="D14:I14" si="5">SUM(D8:D13)</f>
        <v>-854246.4132011896</v>
      </c>
      <c r="E14" s="9">
        <f t="shared" si="5"/>
        <v>62890360</v>
      </c>
      <c r="F14" s="9">
        <f t="shared" si="5"/>
        <v>62036113.586798809</v>
      </c>
      <c r="G14" s="9">
        <f t="shared" si="5"/>
        <v>62622400</v>
      </c>
      <c r="H14" s="9">
        <f t="shared" si="5"/>
        <v>267960</v>
      </c>
      <c r="I14" s="9">
        <f t="shared" si="5"/>
        <v>-586286.4132011896</v>
      </c>
      <c r="J14" s="9">
        <f t="shared" ref="J14:K14" si="6">SUM(J8:J13)</f>
        <v>3127890</v>
      </c>
      <c r="K14" s="9">
        <f t="shared" si="6"/>
        <v>65164003.586798809</v>
      </c>
      <c r="L14" s="9">
        <f>SUM(L8:L13)</f>
        <v>-49423.840201189741</v>
      </c>
    </row>
    <row r="15" spans="1:12" customFormat="1">
      <c r="A15" s="18" t="s">
        <v>21</v>
      </c>
      <c r="B15" s="18"/>
      <c r="C15" s="18"/>
      <c r="D15" s="18"/>
      <c r="E15" s="18"/>
      <c r="F15" s="18"/>
      <c r="G15" s="18"/>
      <c r="H15" s="18"/>
      <c r="I15" s="18"/>
    </row>
    <row r="16" spans="1:12" customFormat="1">
      <c r="A16" s="6" t="s">
        <v>15</v>
      </c>
      <c r="B16" s="6" t="s">
        <v>15</v>
      </c>
      <c r="C16" s="6" t="s">
        <v>22</v>
      </c>
      <c r="D16" s="3">
        <v>-21895</v>
      </c>
      <c r="E16" s="3">
        <v>1123300</v>
      </c>
      <c r="F16" s="3">
        <f>D16+E16</f>
        <v>1101405</v>
      </c>
      <c r="G16" s="3">
        <v>1136500</v>
      </c>
      <c r="H16" s="7">
        <f>E16-G16</f>
        <v>-13200</v>
      </c>
      <c r="I16" s="7">
        <f>F16-G16</f>
        <v>-35095</v>
      </c>
      <c r="J16" s="3">
        <v>56165</v>
      </c>
      <c r="K16" s="7">
        <f>F16+J16</f>
        <v>1157570</v>
      </c>
      <c r="L16" s="7">
        <f>(K16-G16)*((K16-G16)&lt;0)</f>
        <v>0</v>
      </c>
    </row>
    <row r="17" spans="1:12" customFormat="1">
      <c r="A17" s="6" t="s">
        <v>23</v>
      </c>
      <c r="B17" s="6" t="s">
        <v>23</v>
      </c>
      <c r="C17" s="6" t="s">
        <v>24</v>
      </c>
      <c r="D17" s="3">
        <v>0</v>
      </c>
      <c r="E17" s="3">
        <v>7747900</v>
      </c>
      <c r="F17" s="3">
        <f>D17+E17</f>
        <v>7747900</v>
      </c>
      <c r="G17" s="3">
        <v>7747900</v>
      </c>
      <c r="H17" s="3">
        <f>E17-G17</f>
        <v>0</v>
      </c>
      <c r="I17" s="3">
        <f>F17-G17</f>
        <v>0</v>
      </c>
      <c r="J17" s="3">
        <v>0</v>
      </c>
      <c r="K17" s="7">
        <f>F17+J17</f>
        <v>7747900</v>
      </c>
      <c r="L17" s="7">
        <f>(K17-G17)*((K17-G17)&lt;0)</f>
        <v>0</v>
      </c>
    </row>
    <row r="18" spans="1:12" customFormat="1">
      <c r="A18" s="8"/>
      <c r="B18" s="8"/>
      <c r="C18" s="8" t="s">
        <v>20</v>
      </c>
      <c r="D18" s="9">
        <f t="shared" ref="D18:I18" si="7">SUM(D16:D17)</f>
        <v>-21895</v>
      </c>
      <c r="E18" s="9">
        <f t="shared" si="7"/>
        <v>8871200</v>
      </c>
      <c r="F18" s="9">
        <f t="shared" si="7"/>
        <v>8849305</v>
      </c>
      <c r="G18" s="9">
        <f t="shared" si="7"/>
        <v>8884400</v>
      </c>
      <c r="H18" s="9">
        <f t="shared" si="7"/>
        <v>-13200</v>
      </c>
      <c r="I18" s="9">
        <f t="shared" si="7"/>
        <v>-35095</v>
      </c>
      <c r="J18" s="9">
        <f t="shared" ref="J18:K18" si="8">SUM(J16:J17)</f>
        <v>56165</v>
      </c>
      <c r="K18" s="9">
        <f t="shared" si="8"/>
        <v>8905470</v>
      </c>
      <c r="L18" s="9">
        <f>SUM(L16:L17)</f>
        <v>0</v>
      </c>
    </row>
    <row r="19" spans="1:12" customFormat="1">
      <c r="A19" s="12"/>
      <c r="B19" s="12"/>
      <c r="C19" s="12"/>
      <c r="D19" s="12"/>
      <c r="E19" s="12"/>
      <c r="F19" s="12"/>
      <c r="G19" s="12"/>
      <c r="H19" s="12"/>
      <c r="I19" s="12"/>
    </row>
    <row r="20" spans="1:12" ht="13" thickBot="1">
      <c r="A20" s="10"/>
      <c r="B20" s="10"/>
      <c r="C20" s="10" t="s">
        <v>25</v>
      </c>
      <c r="D20" s="11">
        <f t="shared" ref="D20:K20" si="9">D14+D18</f>
        <v>-876141.4132011896</v>
      </c>
      <c r="E20" s="11">
        <f t="shared" si="9"/>
        <v>71761560</v>
      </c>
      <c r="F20" s="11">
        <f t="shared" si="9"/>
        <v>70885418.586798817</v>
      </c>
      <c r="G20" s="11">
        <f t="shared" si="9"/>
        <v>71506800</v>
      </c>
      <c r="H20" s="11">
        <f t="shared" si="9"/>
        <v>254760</v>
      </c>
      <c r="I20" s="11">
        <f t="shared" si="9"/>
        <v>-621381.4132011896</v>
      </c>
      <c r="J20" s="11">
        <f t="shared" si="9"/>
        <v>3184055</v>
      </c>
      <c r="K20" s="11">
        <f t="shared" si="9"/>
        <v>74069473.586798817</v>
      </c>
      <c r="L20" s="11">
        <f>L14+L18</f>
        <v>-49423.840201189741</v>
      </c>
    </row>
    <row r="27" spans="1:12">
      <c r="B27" s="3"/>
    </row>
    <row r="28" spans="1:12">
      <c r="B28" s="3"/>
    </row>
    <row r="29" spans="1:12">
      <c r="B29" s="3"/>
    </row>
    <row r="30" spans="1:12">
      <c r="B30" s="3"/>
    </row>
    <row r="31" spans="1:12">
      <c r="B31" s="3"/>
    </row>
    <row r="32" spans="1:12">
      <c r="B32" s="3"/>
    </row>
  </sheetData>
  <mergeCells count="6">
    <mergeCell ref="A19:I19"/>
    <mergeCell ref="A2:I2"/>
    <mergeCell ref="A4:I4"/>
    <mergeCell ref="A6:C6"/>
    <mergeCell ref="A7:I7"/>
    <mergeCell ref="A15:I15"/>
  </mergeCells>
  <phoneticPr fontId="2" type="noConversion"/>
  <pageMargins left="0.78740157480314965" right="0.68" top="0.87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Utgiftsprognos&amp;KFF0000 &amp;K000000april 2025, VER 2024-485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6" ma:contentTypeDescription="" ma:contentTypeScope="" ma:versionID="f4bab73d5bd8164d21d694285a92b210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6ea97bf05ceea28f3cd6ef23909d34bf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  <xsd:enumeration value="ANNAT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4JXXJJFS64ZS-957833390-4208</_dlc_DocId>
    <_dlc_DocIdUrl xmlns="465edb57-3a11-4ff8-9c43-7dc2da403828">
      <Url>https://sp.pensionsmyndigheten.se/ovr/ANSLAG/_layouts/15/DocIdRedir.aspx?ID=4JXXJJFS64ZS-957833390-4208</Url>
      <Description>4JXXJJFS64ZS-957833390-4208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301C5D6B-AE9E-400C-85D7-F1A53858429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E65243-AEAD-4B3E-BA0D-DD2A312F284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3487282-78F8-4A94-9199-DB4B91A15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1D34EDA-6EC6-471E-8D88-D85BF927770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D22304C-A22E-47F5-8E4B-B2D6848623CC}">
  <ds:schemaRefs>
    <ds:schemaRef ds:uri="http://schemas.microsoft.com/office/2006/metadata/properties"/>
    <ds:schemaRef ds:uri="465edb57-3a11-4ff8-9c43-7dc2da403828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2009-10-28T11:41:28Z</dcterms:created>
  <dcterms:modified xsi:type="dcterms:W3CDTF">2025-04-22T07:22:16Z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2841122f-6cdc-4fd8-ae59-d6d3ac48702b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